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'7'!$10:$12</definedName>
    <definedName name="_xlnm.Print_Titles" localSheetId="7">'8'!$10:$11</definedName>
    <definedName name="_xlnm.Print_Area" localSheetId="0">'1'!$A$1:$F$106</definedName>
    <definedName name="_xlnm.Print_Area" localSheetId="1">'2'!$A$1:$F$39</definedName>
    <definedName name="_xlnm.Print_Area" localSheetId="2">'3'!$A$1:$P$65</definedName>
    <definedName name="_xlnm.Print_Area" localSheetId="4">'5'!$A$1:$D$50</definedName>
    <definedName name="_xlnm.Print_Area" localSheetId="5">'6'!$A$1:$J$22</definedName>
    <definedName name="_xlnm.Print_Area" localSheetId="6">'7'!$A$1:$J$46</definedName>
    <definedName name="_xlnm.Print_Area" localSheetId="7">'8'!$A$1:$C$39</definedName>
  </definedNames>
  <calcPr fullCalcOnLoad="1"/>
</workbook>
</file>

<file path=xl/sharedStrings.xml><?xml version="1.0" encoding="utf-8"?>
<sst xmlns="http://schemas.openxmlformats.org/spreadsheetml/2006/main" count="937" uniqueCount="519">
  <si>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</si>
  <si>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</si>
  <si>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</si>
  <si>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</si>
  <si>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</si>
  <si>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</si>
  <si>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</si>
  <si>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</si>
  <si>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</si>
  <si>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</si>
  <si>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</si>
  <si>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</si>
  <si>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</si>
  <si>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</si>
  <si>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</si>
  <si>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</si>
  <si>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</si>
  <si>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</si>
  <si>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</si>
  <si>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</si>
  <si>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</si>
  <si>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</si>
  <si>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</si>
  <si>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</si>
  <si>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</si>
  <si>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</si>
  <si>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</si>
  <si>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</si>
  <si>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</si>
  <si>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</si>
  <si>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</si>
  <si>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</si>
  <si>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</si>
  <si>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</si>
  <si>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</si>
  <si>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</si>
  <si>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</si>
  <si>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</si>
  <si>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</si>
  <si>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</si>
  <si>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</si>
  <si>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</si>
  <si>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</si>
  <si>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</si>
  <si>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</si>
  <si>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</si>
  <si>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</si>
  <si>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</si>
  <si>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</si>
  <si>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</si>
  <si>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</si>
  <si>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</si>
  <si>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</si>
  <si>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</si>
  <si>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</si>
  <si>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</si>
  <si>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</si>
  <si>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</si>
  <si>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0620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</si>
  <si>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</si>
  <si>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</si>
  <si>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</si>
  <si>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</si>
  <si>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</si>
  <si>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</si>
  <si>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</si>
  <si>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</si>
  <si>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</si>
  <si>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</si>
  <si>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</si>
  <si>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</si>
  <si>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</si>
  <si>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</si>
  <si>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</si>
  <si>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</si>
  <si>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</si>
  <si>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</si>
  <si>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</si>
  <si>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</si>
  <si>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</si>
  <si>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</si>
  <si>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</si>
  <si>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</si>
  <si>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</si>
  <si>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</si>
  <si>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</si>
  <si>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</si>
  <si>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</si>
  <si>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</si>
  <si>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</si>
  <si>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</si>
  <si>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</si>
  <si>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</si>
  <si>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</si>
  <si>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</si>
  <si>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</si>
  <si>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</si>
  <si>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</si>
  <si>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</si>
  <si>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</si>
  <si>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</si>
  <si>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</si>
  <si>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</si>
  <si>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</si>
  <si>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</si>
  <si>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</si>
  <si>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</si>
  <si>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</si>
  <si>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</si>
  <si>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</si>
  <si>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</si>
  <si>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</si>
  <si>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</si>
  <si>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</si>
  <si>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</si>
  <si>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</si>
  <si>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</si>
  <si>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</si>
  <si>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</si>
  <si>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</si>
  <si>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</si>
  <si>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</si>
  <si>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</si>
  <si>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</si>
  <si>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</si>
  <si>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</si>
  <si>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</si>
  <si>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</si>
  <si>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</si>
  <si>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</si>
  <si>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</si>
  <si>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</si>
  <si>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</si>
  <si>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</si>
  <si>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</si>
  <si>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</si>
  <si>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</si>
  <si>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</si>
  <si>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</si>
  <si>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</si>
  <si>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</si>
  <si>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</si>
  <si>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</si>
  <si>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</si>
  <si>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</si>
  <si>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</si>
  <si>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</si>
  <si>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</si>
  <si>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</si>
  <si>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</si>
  <si>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</si>
  <si>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</si>
  <si>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</si>
  <si>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</si>
  <si>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</si>
  <si>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</si>
  <si>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</si>
  <si>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</si>
  <si>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</si>
  <si>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</si>
  <si>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</si>
  <si>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</si>
  <si>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</si>
  <si>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</si>
  <si>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</si>
  <si>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</si>
  <si>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</si>
  <si>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</si>
  <si>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</si>
  <si>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</si>
  <si>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</si>
  <si>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</si>
  <si>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</si>
  <si>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</si>
  <si>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</si>
  <si>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</si>
  <si>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</si>
  <si>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</si>
  <si>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</si>
  <si>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</si>
  <si>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</si>
  <si>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</si>
  <si>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</si>
  <si>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</si>
  <si>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</si>
  <si>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</si>
  <si>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</si>
  <si>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</si>
  <si>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</si>
  <si>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</si>
  <si>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</si>
  <si>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</si>
  <si>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</si>
  <si>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</si>
  <si>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</si>
  <si>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</si>
  <si>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</si>
  <si>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</si>
  <si>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</si>
  <si>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</si>
  <si>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</si>
  <si>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</si>
  <si>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</si>
  <si>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</si>
  <si>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</si>
  <si>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</si>
  <si>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</si>
  <si>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</si>
  <si>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</si>
  <si>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</si>
  <si>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</si>
  <si>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</si>
  <si>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</si>
  <si>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</si>
  <si>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</si>
  <si>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</si>
  <si>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</si>
  <si>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</si>
  <si>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</si>
  <si>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</si>
  <si>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</si>
  <si>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</si>
  <si>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</si>
  <si>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</si>
  <si>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</si>
  <si>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</si>
  <si>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</si>
  <si>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</si>
  <si>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</si>
  <si>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</si>
  <si>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</si>
  <si>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</si>
  <si>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</si>
  <si>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</si>
  <si>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</si>
  <si>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</si>
  <si>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</si>
  <si>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</si>
  <si>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</si>
  <si>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</si>
  <si>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</si>
  <si>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</si>
  <si>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</si>
  <si>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</si>
  <si>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</si>
  <si>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</si>
  <si>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</si>
  <si>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</si>
  <si>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</si>
  <si>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</si>
  <si>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</si>
  <si>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</si>
  <si>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</si>
  <si>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</si>
  <si>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</si>
  <si>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</si>
  <si>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</si>
  <si>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</si>
  <si>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</si>
  <si>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</si>
  <si>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</si>
  <si>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</si>
  <si>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</si>
  <si>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</si>
  <si>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</si>
  <si>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</si>
  <si>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</si>
  <si>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Забезпечення діяльності місцевої та добровільної пожежної охорони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</si>
  <si>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</si>
  <si>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</si>
  <si>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</si>
  <si>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</si>
  <si>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Кредитування місцевого бюджету у 2023 році</t>
  </si>
  <si>
    <t>Програма відзначення свят, реалізації представницьких та інших заходів на 2023-2024 роки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</si>
  <si>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</si>
  <si>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</si>
  <si>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</si>
  <si>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</si>
  <si>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</si>
  <si>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</si>
  <si>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</si>
  <si>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</si>
  <si>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</si>
  <si>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</si>
  <si>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</si>
  <si>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</si>
  <si>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</si>
  <si>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0443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</si>
  <si>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</si>
  <si>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</si>
  <si>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</si>
  <si>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</si>
  <si>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</si>
  <si>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</si>
  <si>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</si>
  <si>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</si>
  <si>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</si>
  <si>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</si>
  <si>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</si>
  <si>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</si>
  <si>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</si>
  <si>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</si>
  <si>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0</t>
  </si>
  <si>
    <t>100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</si>
  <si>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</si>
  <si>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</si>
  <si>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</si>
  <si>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</si>
  <si>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</si>
  <si>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</si>
  <si>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</si>
  <si>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</si>
  <si>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</si>
  <si>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</si>
  <si>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</si>
  <si>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селищної ради від 22 грудня 2022 року №35)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</si>
  <si>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</si>
  <si>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</si>
  <si>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</si>
  <si>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</si>
  <si>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>Обсяг виділених бюджетних призначень рішенням сесії від 14.03.2022 р. №2</t>
  </si>
  <si>
    <t>Обсяг виділених бюджетних призначень рішенням виконавчого комітету від 22.09.2022 р. №573</t>
  </si>
  <si>
    <t>Обсяг виділених бюджетних призначень рішенням сесії від 22.12.2022 р. №35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</si>
  <si>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</si>
  <si>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</si>
  <si>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</si>
  <si>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</si>
  <si>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</si>
  <si>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</si>
  <si>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</si>
  <si>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0117130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</si>
  <si>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</si>
  <si>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</si>
  <si>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</si>
  <si>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</si>
  <si>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</si>
  <si>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</si>
  <si>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</si>
  <si>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</si>
  <si>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</si>
  <si>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</si>
  <si>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</si>
  <si>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</si>
  <si>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</si>
  <si>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</si>
  <si>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</si>
  <si>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</si>
  <si>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</si>
  <si>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</si>
  <si>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</si>
  <si>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</si>
  <si>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</si>
  <si>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</si>
  <si>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</si>
  <si>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</si>
  <si>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</si>
  <si>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</si>
  <si>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</si>
  <si>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</si>
  <si>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</si>
  <si>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</si>
  <si>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"Безпечна громада" на 2021-2025 роки</t>
  </si>
  <si>
    <t>Рішення сесії селищної ради від 24.12.2020 №16</t>
  </si>
  <si>
    <t>селищної ради від 2 березня 2023 року №2)</t>
  </si>
  <si>
    <t>Рішення сесії селищної ради від 02.03.2023 №35</t>
  </si>
  <si>
    <t>208100</t>
  </si>
  <si>
    <t>На початок періоду</t>
  </si>
  <si>
    <t>602100</t>
  </si>
  <si>
    <t>Міжбюджетні трансферти на 2024 рік</t>
  </si>
  <si>
    <t>Базова дотація</t>
  </si>
  <si>
    <t>Освітня субвенція з державного бюджету місцевим бюджетам</t>
  </si>
  <si>
    <t>(у редакції рішення Новоушицької селищної ради</t>
  </si>
  <si>
    <t>від 21 грудня 2023 року №13</t>
  </si>
  <si>
    <t>від 29 лютого 2024 року №)</t>
  </si>
  <si>
    <t>капітальних вкладень бюджету у розрізі інвестиційних проектів у 2024 році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</si>
  <si>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</si>
  <si>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</si>
  <si>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0117670</t>
  </si>
  <si>
    <t>7670</t>
  </si>
  <si>
    <t>Внески до статутного капіталу суб`єктів господарювання</t>
  </si>
  <si>
    <t>Будівництво сонячної (фотовольтаїчної) електростанції (об"єкту альтернативної енергетики з використання енергії сонця) в межах села Каскада, Кам"янець-Подільського району, Хмельницької області</t>
  </si>
  <si>
    <t>2021-2024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</si>
  <si>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2024-2026 роки"</t>
  </si>
  <si>
    <t xml:space="preserve"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рік" </t>
  </si>
  <si>
    <t>Фінансування місцевої програми "Програма шефської допомоги військовим частинам Збройних Сил України на 2024 рік" військова частина А2641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</si>
  <si>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</si>
  <si>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Обсяг виділених бюджетних призначень рішенням сесії від 29.02.2024 р. №</t>
  </si>
  <si>
    <t>місцевого бюджету селищної територіальної громади, який утворився на 01.01.2024 року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</si>
  <si>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</si>
  <si>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енергоносії для відділу освіти громади</t>
  </si>
  <si>
    <t>Видатки на енергоносії для закладів дошкільної освіти громади</t>
  </si>
  <si>
    <t>Видатки на енергоносії для закладів загальної середньої освіти громади</t>
  </si>
  <si>
    <t>Видатки на енергоносії для будинку творчості</t>
  </si>
  <si>
    <t>Видатки на енергоносії для централізованої бухгалтерії, господарської групи відділу освіти</t>
  </si>
  <si>
    <t>Видатки на енергоносії для інклюзивно-ресурсного центру</t>
  </si>
  <si>
    <t>Видатки на енергоносії для центру професійного розвитку педагогічного персоналу</t>
  </si>
  <si>
    <t>Видатки на енергоносії для дитячо-юнацької спортивної школи</t>
  </si>
  <si>
    <t>0617321</t>
  </si>
  <si>
    <t>37</t>
  </si>
  <si>
    <t>Відділ освіти, молоді і спорту Новоушицької селищної ради                                  (головний розпорядник)</t>
  </si>
  <si>
    <t>Доходи місцевого бюджету на 2024 рік</t>
  </si>
  <si>
    <t>Податкові надходження</t>
  </si>
  <si>
    <t>Податки на доходи, податки на прибуток, податки на збільшення ринкової вартості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</si>
  <si>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</si>
  <si>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</si>
  <si>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</si>
  <si>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</si>
  <si>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</si>
  <si>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</si>
  <si>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</si>
  <si>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</si>
  <si>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</si>
  <si>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</si>
  <si>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</si>
  <si>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</si>
  <si>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</si>
  <si>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</si>
  <si>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</si>
  <si>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</si>
  <si>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</si>
  <si>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</si>
  <si>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</si>
  <si>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</si>
  <si>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</si>
  <si>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</si>
  <si>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</si>
  <si>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</si>
  <si>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</si>
  <si>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</si>
  <si>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</si>
  <si>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</si>
  <si>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</si>
  <si>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</si>
  <si>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</si>
  <si>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</si>
  <si>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</si>
  <si>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</si>
  <si>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</si>
  <si>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</si>
  <si>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</si>
  <si>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</si>
  <si>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</si>
  <si>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Інші надходження</t>
  </si>
  <si>
    <t>Адміністративні штрафи та інші санкції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</si>
  <si>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</si>
  <si>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</si>
  <si>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</si>
  <si>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</si>
  <si>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</si>
  <si>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</si>
  <si>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</si>
  <si>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</si>
  <si>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</si>
  <si>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</si>
  <si>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</si>
  <si>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</si>
  <si>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</si>
  <si>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</si>
  <si>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</si>
  <si>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</si>
  <si>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</si>
  <si>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</si>
  <si>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</si>
  <si>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</si>
  <si>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</si>
  <si>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</si>
  <si>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видатків місцевого бюджету на 2024 рік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</si>
  <si>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</si>
  <si>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</si>
  <si>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</si>
  <si>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0116071</t>
  </si>
  <si>
    <t>6071</t>
  </si>
  <si>
    <t>0640</t>
  </si>
  <si>
    <t>7321</t>
  </si>
  <si>
    <t>Будівництво освітніх установ та закладів</t>
  </si>
  <si>
    <t>0617366</t>
  </si>
  <si>
    <t>7366</t>
  </si>
  <si>
    <t>Реалізація проектів в рамках Надзвичайної кредитної програми для відновлення України</t>
  </si>
  <si>
    <t>0617693</t>
  </si>
  <si>
    <t>7693</t>
  </si>
  <si>
    <t>Інші заходи, пов`язані з економічною діяльністю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</si>
  <si>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</t>
  </si>
  <si>
    <t>місцевого бюджету на 2024 рік</t>
  </si>
  <si>
    <t>2024</t>
  </si>
  <si>
    <t>Розподіл витрат місцевого бюджету на реалізацію місцевих/регіональних програм у 2024 році</t>
  </si>
  <si>
    <t>Рішення сесії селищної ради від 22.12.2022 №16</t>
  </si>
  <si>
    <t>Програма забезпечення функціонування Новоушицького трудового архіву на 2024-2026 роки</t>
  </si>
  <si>
    <t>Рішення сесії селищної ради від 30.11.2023 №2</t>
  </si>
  <si>
    <t>Програма фінансової підтримки комунального некомерційного підприємства "Новоушицька багатопрофільна лікарня" Новоушицької селищної ради на 2024-2026 роки</t>
  </si>
  <si>
    <t>Рішення сесії селищної ради від 29.02.2024 №</t>
  </si>
  <si>
    <t>Рішення сесії селищної ради від 27.07.2023 №2</t>
  </si>
  <si>
    <t>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2024-2026 роки</t>
  </si>
  <si>
    <t>Рішення сесії селищної ради від 21.12.2023 №2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</si>
  <si>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</t>
  </si>
  <si>
    <t>Рішення сесії селищної ради від 30.11.2023 №9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</si>
  <si>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</t>
  </si>
  <si>
    <t>Рішення сесії селищної ради від 30.11.2023 №10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</si>
  <si>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2024 рік</t>
  </si>
  <si>
    <t>Рішення сесії селищної ради від 21.12.2023 №6</t>
  </si>
  <si>
    <t>Програма будівництва, ремонту та утримання комунальних доріг Новоушицької селищної територіальної громади на 2024 рік</t>
  </si>
  <si>
    <t>Рішення сесії селищної ради від 21.12.2023 №5</t>
  </si>
  <si>
    <t>Програма збільшення статутного капіталу госпрозрахункового підприємства "Водоканал" на 2023-2024 роки</t>
  </si>
  <si>
    <t>Рішення сесії селищної ради від 25.01.2024 №13</t>
  </si>
  <si>
    <t>Рішення сесії селищної ради від 21.12.2023 №5елищної ради від 02.03.2023 №39</t>
  </si>
  <si>
    <t>Рішення сесії селищної ради від 23.12.2021 №2</t>
  </si>
  <si>
    <t>Рішення сесії селищної ради від 30.03.2023 №6</t>
  </si>
  <si>
    <t>Програма "Шкільний автобус" на 2024-2027 роки</t>
  </si>
  <si>
    <t>Рішення сесії селищної ради від 30.11.2023 №12</t>
  </si>
  <si>
    <t>Рішення сесії селищної ради від 30.11.2023 №13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</si>
  <si>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</si>
  <si>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Рішення сесії селищної ради від 28.09.2023 №11</t>
  </si>
  <si>
    <t>Рішення сесії селищної ради від 27.04.2023 №3</t>
  </si>
  <si>
    <t>Програма шефської допомоги військовим частинам Збройних Сил України на 2024 рік</t>
  </si>
  <si>
    <t>Рішення сесії селищної ради від 25.01.2024 №15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</si>
  <si>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</si>
  <si>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Виготовлення проектно-кошторисної документації, проведення експертизи проекту "Нове будівництво захисної споруди цивільного захисту (протирадіаційне укриття) для Новоушицького ліцею за адресою: вул.Подільська,27 в селищі Нова Ушиця Кам’янець-Подільського району Хмельниької області</t>
  </si>
  <si>
    <t>Фінансування місцевої програми "Програма "Безпечна громада" на 2021-2025 роки"</t>
  </si>
  <si>
    <t>Виготовлення проектно-кошторисної документації, проведення експертизи проекту "Нове будівництво захисної споруди цивільного захисту (протирадіаційне укриття) для Новоушицького ліцею за адресою: вул.Подільська,27 в селищі Нова Ушиця Кам’янець-Подільського району Хмельниької області"</t>
  </si>
  <si>
    <t>від 29 лютого 2023 року № 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</si>
</sst>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3" fillId="33" borderId="10" xfId="0" applyNumberFormat="1" applyFont="1" applyFill="1" applyBorder="1" applyAlignment="1">
      <alignment horizontal="right" vertical="center"/>
    </xf>
    <xf numFmtId="209" fontId="13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 quotePrefix="1">
      <alignment vertical="center" wrapText="1"/>
    </xf>
    <xf numFmtId="209" fontId="13" fillId="33" borderId="10" xfId="0" applyNumberFormat="1" applyFont="1" applyFill="1" applyBorder="1" applyAlignment="1">
      <alignment vertical="center"/>
    </xf>
    <xf numFmtId="209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centerContinuous" vertical="center"/>
    </xf>
    <xf numFmtId="209" fontId="13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6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3" fillId="0" borderId="0" xfId="0" applyFont="1" applyFill="1" applyAlignment="1">
      <alignment/>
    </xf>
    <xf numFmtId="0" fontId="17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8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9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6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0" fillId="0" borderId="0" xfId="54" applyNumberFormat="1" applyFont="1" applyBorder="1" applyAlignment="1">
      <alignment horizontal="left" vertical="center" wrapText="1"/>
      <protection/>
    </xf>
    <xf numFmtId="1" fontId="2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19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5" fillId="0" borderId="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0" fontId="14" fillId="0" borderId="0" xfId="0" applyFont="1" applyAlignment="1" quotePrefix="1">
      <alignment horizontal="center"/>
    </xf>
    <xf numFmtId="0" fontId="23" fillId="0" borderId="0" xfId="0" applyFont="1" applyAlignment="1" quotePrefix="1">
      <alignment horizontal="center"/>
    </xf>
    <xf numFmtId="0" fontId="13" fillId="0" borderId="10" xfId="0" applyFont="1" applyBorder="1" applyAlignment="1">
      <alignment horizontal="centerContinuous" vertical="center"/>
    </xf>
    <xf numFmtId="209" fontId="13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0" borderId="11" xfId="0" applyFont="1" applyBorder="1" applyAlignment="1" quotePrefix="1">
      <alignment horizontal="centerContinuous" vertical="center" wrapText="1"/>
    </xf>
    <xf numFmtId="0" fontId="13" fillId="0" borderId="12" xfId="0" applyFont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 quotePrefix="1">
      <alignment horizontal="centerContinuous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54" applyFont="1" applyBorder="1">
      <alignment/>
      <protection/>
    </xf>
    <xf numFmtId="4" fontId="16" fillId="0" borderId="0" xfId="54" applyNumberFormat="1" applyFont="1" applyBorder="1" applyAlignment="1">
      <alignment horizontal="center" vertical="center" wrapText="1"/>
      <protection/>
    </xf>
    <xf numFmtId="4" fontId="16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209" fontId="1" fillId="33" borderId="10" xfId="0" applyNumberFormat="1" applyFont="1" applyFill="1" applyBorder="1" applyAlignment="1">
      <alignment horizontal="right" vertical="center"/>
    </xf>
    <xf numFmtId="209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209" fontId="0" fillId="33" borderId="10" xfId="0" applyNumberFormat="1" applyFill="1" applyBorder="1" applyAlignment="1">
      <alignment horizontal="right" vertical="center"/>
    </xf>
    <xf numFmtId="209" fontId="0" fillId="0" borderId="10" xfId="0" applyNumberFormat="1" applyBorder="1" applyAlignment="1">
      <alignment horizontal="right" vertical="center"/>
    </xf>
    <xf numFmtId="209" fontId="1" fillId="33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9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9" fillId="0" borderId="10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wrapText="1"/>
      <protection/>
    </xf>
    <xf numFmtId="0" fontId="19" fillId="0" borderId="0" xfId="54" applyFont="1" applyAlignment="1">
      <alignment horizontal="left"/>
      <protection/>
    </xf>
    <xf numFmtId="0" fontId="18" fillId="0" borderId="14" xfId="54" applyNumberFormat="1" applyFont="1" applyFill="1" applyBorder="1" applyAlignment="1" applyProtection="1">
      <alignment horizontal="center" vertical="center" wrapText="1"/>
      <protection/>
    </xf>
    <xf numFmtId="0" fontId="18" fillId="0" borderId="13" xfId="54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D1" s="9" t="s">
        <v>237</v>
      </c>
    </row>
    <row r="2" s="9" customFormat="1" ht="18">
      <c r="D2" s="11" t="s">
        <v>238</v>
      </c>
    </row>
    <row r="3" s="9" customFormat="1" ht="18">
      <c r="D3" s="11" t="s">
        <v>372</v>
      </c>
    </row>
    <row r="4" s="9" customFormat="1" ht="18" hidden="1">
      <c r="C4" s="11" t="s">
        <v>371</v>
      </c>
    </row>
    <row r="5" s="9" customFormat="1" ht="18" hidden="1">
      <c r="C5" s="11" t="s">
        <v>363</v>
      </c>
    </row>
    <row r="6" s="9" customFormat="1" ht="18"/>
    <row r="7" spans="1:6" s="9" customFormat="1" ht="18">
      <c r="A7" s="133" t="s">
        <v>400</v>
      </c>
      <c r="B7" s="134"/>
      <c r="C7" s="134"/>
      <c r="D7" s="134"/>
      <c r="E7" s="134"/>
      <c r="F7" s="134"/>
    </row>
    <row r="8" spans="1:6" s="9" customFormat="1" ht="18.75" customHeight="1">
      <c r="A8" s="100" t="s">
        <v>6</v>
      </c>
      <c r="B8" s="58"/>
      <c r="C8" s="58"/>
      <c r="D8" s="58"/>
      <c r="E8" s="58"/>
      <c r="F8" s="58"/>
    </row>
    <row r="9" spans="1:6" s="9" customFormat="1" ht="18">
      <c r="A9" s="58" t="s">
        <v>7</v>
      </c>
      <c r="B9" s="58"/>
      <c r="C9" s="58"/>
      <c r="D9" s="58"/>
      <c r="E9" s="58"/>
      <c r="F9" s="59" t="s">
        <v>239</v>
      </c>
    </row>
    <row r="10" spans="1:6" s="9" customFormat="1" ht="19.5" customHeight="1">
      <c r="A10" s="136" t="s">
        <v>240</v>
      </c>
      <c r="B10" s="136" t="s">
        <v>241</v>
      </c>
      <c r="C10" s="135" t="s">
        <v>242</v>
      </c>
      <c r="D10" s="136" t="s">
        <v>243</v>
      </c>
      <c r="E10" s="136" t="s">
        <v>244</v>
      </c>
      <c r="F10" s="136"/>
    </row>
    <row r="11" spans="1:6" ht="33.75" customHeight="1">
      <c r="A11" s="136"/>
      <c r="B11" s="136"/>
      <c r="C11" s="136"/>
      <c r="D11" s="136"/>
      <c r="E11" s="136" t="s">
        <v>245</v>
      </c>
      <c r="F11" s="136" t="s">
        <v>246</v>
      </c>
    </row>
    <row r="12" spans="1:6" ht="7.5" customHeight="1">
      <c r="A12" s="136"/>
      <c r="B12" s="136"/>
      <c r="C12" s="136"/>
      <c r="D12" s="136"/>
      <c r="E12" s="136"/>
      <c r="F12" s="136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158</v>
      </c>
      <c r="B14" s="42" t="s">
        <v>401</v>
      </c>
      <c r="C14" s="36">
        <f aca="true" t="shared" si="0" ref="C14:C45">D14+E14</f>
        <v>120867450</v>
      </c>
      <c r="D14" s="37">
        <v>120829050</v>
      </c>
      <c r="E14" s="37">
        <v>38400</v>
      </c>
      <c r="F14" s="37">
        <v>0</v>
      </c>
    </row>
    <row r="15" spans="1:6" ht="41.25">
      <c r="A15" s="62" t="s">
        <v>159</v>
      </c>
      <c r="B15" s="42" t="s">
        <v>402</v>
      </c>
      <c r="C15" s="36">
        <f t="shared" si="0"/>
        <v>78140000</v>
      </c>
      <c r="D15" s="37">
        <v>78140000</v>
      </c>
      <c r="E15" s="37">
        <v>0</v>
      </c>
      <c r="F15" s="37">
        <v>0</v>
      </c>
    </row>
    <row r="16" spans="1:6" ht="27">
      <c r="A16" s="62" t="s">
        <v>160</v>
      </c>
      <c r="B16" s="42" t="s">
        <v>247</v>
      </c>
      <c r="C16" s="36">
        <f t="shared" si="0"/>
        <v>78100000</v>
      </c>
      <c r="D16" s="37">
        <v>78100000</v>
      </c>
      <c r="E16" s="37">
        <v>0</v>
      </c>
      <c r="F16" s="37">
        <v>0</v>
      </c>
    </row>
    <row r="17" spans="1:6" ht="59.25" customHeight="1">
      <c r="A17" s="34" t="s">
        <v>161</v>
      </c>
      <c r="B17" s="45" t="s">
        <v>248</v>
      </c>
      <c r="C17" s="38">
        <f t="shared" si="0"/>
        <v>54500000</v>
      </c>
      <c r="D17" s="39">
        <v>54500000</v>
      </c>
      <c r="E17" s="39">
        <v>0</v>
      </c>
      <c r="F17" s="39">
        <v>0</v>
      </c>
    </row>
    <row r="18" spans="1:6" ht="60.75" customHeight="1">
      <c r="A18" s="34" t="s">
        <v>162</v>
      </c>
      <c r="B18" s="45" t="s">
        <v>249</v>
      </c>
      <c r="C18" s="38">
        <f t="shared" si="0"/>
        <v>20200000</v>
      </c>
      <c r="D18" s="39">
        <v>20200000</v>
      </c>
      <c r="E18" s="39">
        <v>0</v>
      </c>
      <c r="F18" s="39">
        <v>0</v>
      </c>
    </row>
    <row r="19" spans="1:6" ht="60.75" customHeight="1">
      <c r="A19" s="34" t="s">
        <v>163</v>
      </c>
      <c r="B19" s="45" t="s">
        <v>250</v>
      </c>
      <c r="C19" s="38">
        <f t="shared" si="0"/>
        <v>400000</v>
      </c>
      <c r="D19" s="39">
        <v>400000</v>
      </c>
      <c r="E19" s="39">
        <v>0</v>
      </c>
      <c r="F19" s="39">
        <v>0</v>
      </c>
    </row>
    <row r="20" spans="1:6" ht="63.75" customHeight="1">
      <c r="A20" s="34" t="s">
        <v>403</v>
      </c>
      <c r="B20" s="45" t="s">
        <v>404</v>
      </c>
      <c r="C20" s="38">
        <f t="shared" si="0"/>
        <v>3000000</v>
      </c>
      <c r="D20" s="39">
        <v>3000000</v>
      </c>
      <c r="E20" s="39">
        <v>0</v>
      </c>
      <c r="F20" s="39">
        <v>0</v>
      </c>
    </row>
    <row r="21" spans="1:6" ht="13.5">
      <c r="A21" s="62" t="s">
        <v>164</v>
      </c>
      <c r="B21" s="42" t="s">
        <v>405</v>
      </c>
      <c r="C21" s="36">
        <f t="shared" si="0"/>
        <v>40000</v>
      </c>
      <c r="D21" s="37">
        <v>40000</v>
      </c>
      <c r="E21" s="37">
        <v>0</v>
      </c>
      <c r="F21" s="37">
        <v>0</v>
      </c>
    </row>
    <row r="22" spans="1:6" ht="41.25">
      <c r="A22" s="34" t="s">
        <v>165</v>
      </c>
      <c r="B22" s="45" t="s">
        <v>406</v>
      </c>
      <c r="C22" s="38">
        <f t="shared" si="0"/>
        <v>40000</v>
      </c>
      <c r="D22" s="39">
        <v>40000</v>
      </c>
      <c r="E22" s="39">
        <v>0</v>
      </c>
      <c r="F22" s="39">
        <v>0</v>
      </c>
    </row>
    <row r="23" spans="1:6" ht="41.25">
      <c r="A23" s="62" t="s">
        <v>166</v>
      </c>
      <c r="B23" s="42" t="s">
        <v>407</v>
      </c>
      <c r="C23" s="36">
        <f t="shared" si="0"/>
        <v>932000</v>
      </c>
      <c r="D23" s="37">
        <v>932000</v>
      </c>
      <c r="E23" s="37">
        <v>0</v>
      </c>
      <c r="F23" s="37">
        <v>0</v>
      </c>
    </row>
    <row r="24" spans="1:6" ht="27">
      <c r="A24" s="62" t="s">
        <v>167</v>
      </c>
      <c r="B24" s="42" t="s">
        <v>408</v>
      </c>
      <c r="C24" s="36">
        <f t="shared" si="0"/>
        <v>930000</v>
      </c>
      <c r="D24" s="37">
        <v>930000</v>
      </c>
      <c r="E24" s="37">
        <v>0</v>
      </c>
      <c r="F24" s="37">
        <v>0</v>
      </c>
    </row>
    <row r="25" spans="1:6" ht="54.75">
      <c r="A25" s="34" t="s">
        <v>168</v>
      </c>
      <c r="B25" s="45" t="s">
        <v>409</v>
      </c>
      <c r="C25" s="38">
        <f t="shared" si="0"/>
        <v>800000</v>
      </c>
      <c r="D25" s="39">
        <v>800000</v>
      </c>
      <c r="E25" s="39">
        <v>0</v>
      </c>
      <c r="F25" s="39">
        <v>0</v>
      </c>
    </row>
    <row r="26" spans="1:6" ht="90.75" customHeight="1">
      <c r="A26" s="34" t="s">
        <v>169</v>
      </c>
      <c r="B26" s="45" t="s">
        <v>410</v>
      </c>
      <c r="C26" s="38">
        <f t="shared" si="0"/>
        <v>130000</v>
      </c>
      <c r="D26" s="39">
        <v>130000</v>
      </c>
      <c r="E26" s="39">
        <v>0</v>
      </c>
      <c r="F26" s="39">
        <v>0</v>
      </c>
    </row>
    <row r="27" spans="1:6" ht="41.25">
      <c r="A27" s="62" t="s">
        <v>170</v>
      </c>
      <c r="B27" s="42" t="s">
        <v>251</v>
      </c>
      <c r="C27" s="36">
        <f t="shared" si="0"/>
        <v>2000</v>
      </c>
      <c r="D27" s="37">
        <v>2000</v>
      </c>
      <c r="E27" s="37">
        <v>0</v>
      </c>
      <c r="F27" s="37">
        <v>0</v>
      </c>
    </row>
    <row r="28" spans="1:6" ht="41.25">
      <c r="A28" s="34" t="s">
        <v>171</v>
      </c>
      <c r="B28" s="45" t="s">
        <v>252</v>
      </c>
      <c r="C28" s="38">
        <f t="shared" si="0"/>
        <v>2000</v>
      </c>
      <c r="D28" s="39">
        <v>2000</v>
      </c>
      <c r="E28" s="39">
        <v>0</v>
      </c>
      <c r="F28" s="39">
        <v>0</v>
      </c>
    </row>
    <row r="29" spans="1:6" ht="27">
      <c r="A29" s="62" t="s">
        <v>172</v>
      </c>
      <c r="B29" s="42" t="s">
        <v>411</v>
      </c>
      <c r="C29" s="36">
        <f t="shared" si="0"/>
        <v>6620000</v>
      </c>
      <c r="D29" s="37">
        <v>6620000</v>
      </c>
      <c r="E29" s="37">
        <v>0</v>
      </c>
      <c r="F29" s="37">
        <v>0</v>
      </c>
    </row>
    <row r="30" spans="1:6" ht="27">
      <c r="A30" s="62" t="s">
        <v>173</v>
      </c>
      <c r="B30" s="42" t="s">
        <v>412</v>
      </c>
      <c r="C30" s="36">
        <f t="shared" si="0"/>
        <v>1420000</v>
      </c>
      <c r="D30" s="37">
        <v>1420000</v>
      </c>
      <c r="E30" s="37">
        <v>0</v>
      </c>
      <c r="F30" s="37">
        <v>0</v>
      </c>
    </row>
    <row r="31" spans="1:6" ht="13.5">
      <c r="A31" s="34" t="s">
        <v>174</v>
      </c>
      <c r="B31" s="45" t="s">
        <v>253</v>
      </c>
      <c r="C31" s="38">
        <f t="shared" si="0"/>
        <v>1420000</v>
      </c>
      <c r="D31" s="39">
        <v>1420000</v>
      </c>
      <c r="E31" s="39">
        <v>0</v>
      </c>
      <c r="F31" s="39">
        <v>0</v>
      </c>
    </row>
    <row r="32" spans="1:6" ht="41.25">
      <c r="A32" s="62" t="s">
        <v>175</v>
      </c>
      <c r="B32" s="42" t="s">
        <v>413</v>
      </c>
      <c r="C32" s="36">
        <f t="shared" si="0"/>
        <v>4450000</v>
      </c>
      <c r="D32" s="37">
        <v>4450000</v>
      </c>
      <c r="E32" s="37">
        <v>0</v>
      </c>
      <c r="F32" s="37">
        <v>0</v>
      </c>
    </row>
    <row r="33" spans="1:6" ht="13.5">
      <c r="A33" s="34" t="s">
        <v>176</v>
      </c>
      <c r="B33" s="45" t="s">
        <v>253</v>
      </c>
      <c r="C33" s="38">
        <f t="shared" si="0"/>
        <v>4450000</v>
      </c>
      <c r="D33" s="39">
        <v>4450000</v>
      </c>
      <c r="E33" s="39">
        <v>0</v>
      </c>
      <c r="F33" s="39">
        <v>0</v>
      </c>
    </row>
    <row r="34" spans="1:6" ht="54.75">
      <c r="A34" s="62" t="s">
        <v>177</v>
      </c>
      <c r="B34" s="42" t="s">
        <v>414</v>
      </c>
      <c r="C34" s="36">
        <f t="shared" si="0"/>
        <v>750000</v>
      </c>
      <c r="D34" s="37">
        <v>750000</v>
      </c>
      <c r="E34" s="37">
        <v>0</v>
      </c>
      <c r="F34" s="37">
        <v>0</v>
      </c>
    </row>
    <row r="35" spans="1:6" ht="123.75">
      <c r="A35" s="34" t="s">
        <v>268</v>
      </c>
      <c r="B35" s="45" t="s">
        <v>415</v>
      </c>
      <c r="C35" s="38">
        <f t="shared" si="0"/>
        <v>230000</v>
      </c>
      <c r="D35" s="39">
        <v>230000</v>
      </c>
      <c r="E35" s="39">
        <v>0</v>
      </c>
      <c r="F35" s="39">
        <v>0</v>
      </c>
    </row>
    <row r="36" spans="1:6" ht="82.5">
      <c r="A36" s="34" t="s">
        <v>269</v>
      </c>
      <c r="B36" s="45" t="s">
        <v>270</v>
      </c>
      <c r="C36" s="38">
        <f t="shared" si="0"/>
        <v>520000</v>
      </c>
      <c r="D36" s="39">
        <v>520000</v>
      </c>
      <c r="E36" s="39">
        <v>0</v>
      </c>
      <c r="F36" s="39">
        <v>0</v>
      </c>
    </row>
    <row r="37" spans="1:6" ht="41.25">
      <c r="A37" s="62" t="s">
        <v>178</v>
      </c>
      <c r="B37" s="42" t="s">
        <v>254</v>
      </c>
      <c r="C37" s="36">
        <f t="shared" si="0"/>
        <v>35137050</v>
      </c>
      <c r="D37" s="37">
        <v>35137050</v>
      </c>
      <c r="E37" s="37">
        <v>0</v>
      </c>
      <c r="F37" s="37">
        <v>0</v>
      </c>
    </row>
    <row r="38" spans="1:6" ht="13.5">
      <c r="A38" s="62" t="s">
        <v>179</v>
      </c>
      <c r="B38" s="42" t="s">
        <v>416</v>
      </c>
      <c r="C38" s="36">
        <f t="shared" si="0"/>
        <v>15867050</v>
      </c>
      <c r="D38" s="37">
        <v>15867050</v>
      </c>
      <c r="E38" s="37">
        <v>0</v>
      </c>
      <c r="F38" s="37">
        <v>0</v>
      </c>
    </row>
    <row r="39" spans="1:6" ht="54.75">
      <c r="A39" s="34" t="s">
        <v>180</v>
      </c>
      <c r="B39" s="45" t="s">
        <v>417</v>
      </c>
      <c r="C39" s="38">
        <f t="shared" si="0"/>
        <v>30000</v>
      </c>
      <c r="D39" s="39">
        <v>30000</v>
      </c>
      <c r="E39" s="39">
        <v>0</v>
      </c>
      <c r="F39" s="39">
        <v>0</v>
      </c>
    </row>
    <row r="40" spans="1:6" ht="54.75">
      <c r="A40" s="34" t="s">
        <v>181</v>
      </c>
      <c r="B40" s="45" t="s">
        <v>418</v>
      </c>
      <c r="C40" s="38">
        <f t="shared" si="0"/>
        <v>950000</v>
      </c>
      <c r="D40" s="39">
        <v>950000</v>
      </c>
      <c r="E40" s="39">
        <v>0</v>
      </c>
      <c r="F40" s="39">
        <v>0</v>
      </c>
    </row>
    <row r="41" spans="1:6" ht="54.75">
      <c r="A41" s="34" t="s">
        <v>182</v>
      </c>
      <c r="B41" s="45" t="s">
        <v>419</v>
      </c>
      <c r="C41" s="38">
        <f t="shared" si="0"/>
        <v>1450000</v>
      </c>
      <c r="D41" s="39">
        <v>1450000</v>
      </c>
      <c r="E41" s="39">
        <v>0</v>
      </c>
      <c r="F41" s="39">
        <v>0</v>
      </c>
    </row>
    <row r="42" spans="1:6" ht="54.75">
      <c r="A42" s="34" t="s">
        <v>183</v>
      </c>
      <c r="B42" s="45" t="s">
        <v>420</v>
      </c>
      <c r="C42" s="38">
        <f t="shared" si="0"/>
        <v>1760000</v>
      </c>
      <c r="D42" s="39">
        <v>1760000</v>
      </c>
      <c r="E42" s="39">
        <v>0</v>
      </c>
      <c r="F42" s="39">
        <v>0</v>
      </c>
    </row>
    <row r="43" spans="1:6" ht="13.5">
      <c r="A43" s="34" t="s">
        <v>184</v>
      </c>
      <c r="B43" s="45" t="s">
        <v>421</v>
      </c>
      <c r="C43" s="38">
        <f t="shared" si="0"/>
        <v>1000000</v>
      </c>
      <c r="D43" s="39">
        <v>1000000</v>
      </c>
      <c r="E43" s="39">
        <v>0</v>
      </c>
      <c r="F43" s="39">
        <v>0</v>
      </c>
    </row>
    <row r="44" spans="1:6" ht="13.5">
      <c r="A44" s="34" t="s">
        <v>185</v>
      </c>
      <c r="B44" s="45" t="s">
        <v>422</v>
      </c>
      <c r="C44" s="38">
        <f t="shared" si="0"/>
        <v>7027050</v>
      </c>
      <c r="D44" s="39">
        <v>7027050</v>
      </c>
      <c r="E44" s="39">
        <v>0</v>
      </c>
      <c r="F44" s="39">
        <v>0</v>
      </c>
    </row>
    <row r="45" spans="1:6" ht="13.5">
      <c r="A45" s="34" t="s">
        <v>186</v>
      </c>
      <c r="B45" s="45" t="s">
        <v>423</v>
      </c>
      <c r="C45" s="38">
        <f t="shared" si="0"/>
        <v>2100000</v>
      </c>
      <c r="D45" s="39">
        <v>2100000</v>
      </c>
      <c r="E45" s="39">
        <v>0</v>
      </c>
      <c r="F45" s="39">
        <v>0</v>
      </c>
    </row>
    <row r="46" spans="1:6" ht="13.5">
      <c r="A46" s="34" t="s">
        <v>187</v>
      </c>
      <c r="B46" s="45" t="s">
        <v>424</v>
      </c>
      <c r="C46" s="38">
        <f aca="true" t="shared" si="1" ref="C46:C77">D46+E46</f>
        <v>1550000</v>
      </c>
      <c r="D46" s="39">
        <v>1550000</v>
      </c>
      <c r="E46" s="39">
        <v>0</v>
      </c>
      <c r="F46" s="39">
        <v>0</v>
      </c>
    </row>
    <row r="47" spans="1:6" ht="13.5">
      <c r="A47" s="62" t="s">
        <v>425</v>
      </c>
      <c r="B47" s="42" t="s">
        <v>426</v>
      </c>
      <c r="C47" s="36">
        <f t="shared" si="1"/>
        <v>80000</v>
      </c>
      <c r="D47" s="37">
        <v>80000</v>
      </c>
      <c r="E47" s="37">
        <v>0</v>
      </c>
      <c r="F47" s="37">
        <v>0</v>
      </c>
    </row>
    <row r="48" spans="1:6" ht="27">
      <c r="A48" s="34" t="s">
        <v>427</v>
      </c>
      <c r="B48" s="45" t="s">
        <v>428</v>
      </c>
      <c r="C48" s="38">
        <f t="shared" si="1"/>
        <v>60000</v>
      </c>
      <c r="D48" s="39">
        <v>60000</v>
      </c>
      <c r="E48" s="39">
        <v>0</v>
      </c>
      <c r="F48" s="39">
        <v>0</v>
      </c>
    </row>
    <row r="49" spans="1:6" ht="27">
      <c r="A49" s="34" t="s">
        <v>429</v>
      </c>
      <c r="B49" s="45" t="s">
        <v>430</v>
      </c>
      <c r="C49" s="38">
        <f t="shared" si="1"/>
        <v>20000</v>
      </c>
      <c r="D49" s="39">
        <v>20000</v>
      </c>
      <c r="E49" s="39">
        <v>0</v>
      </c>
      <c r="F49" s="39">
        <v>0</v>
      </c>
    </row>
    <row r="50" spans="1:6" ht="13.5">
      <c r="A50" s="62" t="s">
        <v>188</v>
      </c>
      <c r="B50" s="42" t="s">
        <v>431</v>
      </c>
      <c r="C50" s="36">
        <f t="shared" si="1"/>
        <v>19190000</v>
      </c>
      <c r="D50" s="37">
        <v>19190000</v>
      </c>
      <c r="E50" s="37">
        <v>0</v>
      </c>
      <c r="F50" s="37">
        <v>0</v>
      </c>
    </row>
    <row r="51" spans="1:6" ht="13.5">
      <c r="A51" s="34" t="s">
        <v>189</v>
      </c>
      <c r="B51" s="45" t="s">
        <v>432</v>
      </c>
      <c r="C51" s="38">
        <f t="shared" si="1"/>
        <v>90000</v>
      </c>
      <c r="D51" s="39">
        <v>90000</v>
      </c>
      <c r="E51" s="39">
        <v>0</v>
      </c>
      <c r="F51" s="39">
        <v>0</v>
      </c>
    </row>
    <row r="52" spans="1:6" ht="13.5">
      <c r="A52" s="34" t="s">
        <v>190</v>
      </c>
      <c r="B52" s="45" t="s">
        <v>433</v>
      </c>
      <c r="C52" s="38">
        <f t="shared" si="1"/>
        <v>11100000</v>
      </c>
      <c r="D52" s="39">
        <v>11100000</v>
      </c>
      <c r="E52" s="39">
        <v>0</v>
      </c>
      <c r="F52" s="39">
        <v>0</v>
      </c>
    </row>
    <row r="53" spans="1:6" ht="82.5">
      <c r="A53" s="34" t="s">
        <v>191</v>
      </c>
      <c r="B53" s="45" t="s">
        <v>434</v>
      </c>
      <c r="C53" s="38">
        <f t="shared" si="1"/>
        <v>8000000</v>
      </c>
      <c r="D53" s="39">
        <v>8000000</v>
      </c>
      <c r="E53" s="39">
        <v>0</v>
      </c>
      <c r="F53" s="39">
        <v>0</v>
      </c>
    </row>
    <row r="54" spans="1:6" ht="13.5">
      <c r="A54" s="62" t="s">
        <v>192</v>
      </c>
      <c r="B54" s="42" t="s">
        <v>435</v>
      </c>
      <c r="C54" s="36">
        <f t="shared" si="1"/>
        <v>38400</v>
      </c>
      <c r="D54" s="37">
        <v>0</v>
      </c>
      <c r="E54" s="37">
        <v>38400</v>
      </c>
      <c r="F54" s="37">
        <v>0</v>
      </c>
    </row>
    <row r="55" spans="1:6" ht="13.5">
      <c r="A55" s="62" t="s">
        <v>193</v>
      </c>
      <c r="B55" s="42" t="s">
        <v>436</v>
      </c>
      <c r="C55" s="36">
        <f t="shared" si="1"/>
        <v>38400</v>
      </c>
      <c r="D55" s="37">
        <v>0</v>
      </c>
      <c r="E55" s="37">
        <v>38400</v>
      </c>
      <c r="F55" s="37">
        <v>0</v>
      </c>
    </row>
    <row r="56" spans="1:6" ht="82.5">
      <c r="A56" s="34" t="s">
        <v>194</v>
      </c>
      <c r="B56" s="45" t="s">
        <v>255</v>
      </c>
      <c r="C56" s="38">
        <f t="shared" si="1"/>
        <v>6000</v>
      </c>
      <c r="D56" s="39">
        <v>0</v>
      </c>
      <c r="E56" s="39">
        <v>6000</v>
      </c>
      <c r="F56" s="39">
        <v>0</v>
      </c>
    </row>
    <row r="57" spans="1:6" ht="27">
      <c r="A57" s="34" t="s">
        <v>271</v>
      </c>
      <c r="B57" s="45" t="s">
        <v>437</v>
      </c>
      <c r="C57" s="38">
        <f t="shared" si="1"/>
        <v>13200</v>
      </c>
      <c r="D57" s="39">
        <v>0</v>
      </c>
      <c r="E57" s="39">
        <v>13200</v>
      </c>
      <c r="F57" s="39">
        <v>0</v>
      </c>
    </row>
    <row r="58" spans="1:6" ht="54.75">
      <c r="A58" s="34" t="s">
        <v>195</v>
      </c>
      <c r="B58" s="45" t="s">
        <v>438</v>
      </c>
      <c r="C58" s="38">
        <f t="shared" si="1"/>
        <v>19200</v>
      </c>
      <c r="D58" s="39">
        <v>0</v>
      </c>
      <c r="E58" s="39">
        <v>19200</v>
      </c>
      <c r="F58" s="39">
        <v>0</v>
      </c>
    </row>
    <row r="59" spans="1:6" ht="13.5">
      <c r="A59" s="62" t="s">
        <v>196</v>
      </c>
      <c r="B59" s="42" t="s">
        <v>439</v>
      </c>
      <c r="C59" s="36">
        <f t="shared" si="1"/>
        <v>9068616</v>
      </c>
      <c r="D59" s="37">
        <v>2155031</v>
      </c>
      <c r="E59" s="37">
        <v>6913585</v>
      </c>
      <c r="F59" s="37">
        <v>0</v>
      </c>
    </row>
    <row r="60" spans="1:6" ht="27">
      <c r="A60" s="62" t="s">
        <v>197</v>
      </c>
      <c r="B60" s="42" t="s">
        <v>440</v>
      </c>
      <c r="C60" s="36">
        <f t="shared" si="1"/>
        <v>456000</v>
      </c>
      <c r="D60" s="37">
        <v>456000</v>
      </c>
      <c r="E60" s="37">
        <v>0</v>
      </c>
      <c r="F60" s="37">
        <v>0</v>
      </c>
    </row>
    <row r="61" spans="1:6" ht="123.75">
      <c r="A61" s="62" t="s">
        <v>198</v>
      </c>
      <c r="B61" s="42" t="s">
        <v>441</v>
      </c>
      <c r="C61" s="36">
        <f t="shared" si="1"/>
        <v>60000</v>
      </c>
      <c r="D61" s="37">
        <v>60000</v>
      </c>
      <c r="E61" s="37">
        <v>0</v>
      </c>
      <c r="F61" s="37">
        <v>0</v>
      </c>
    </row>
    <row r="62" spans="1:6" ht="54.75">
      <c r="A62" s="34" t="s">
        <v>199</v>
      </c>
      <c r="B62" s="45" t="s">
        <v>256</v>
      </c>
      <c r="C62" s="38">
        <f t="shared" si="1"/>
        <v>60000</v>
      </c>
      <c r="D62" s="39">
        <v>60000</v>
      </c>
      <c r="E62" s="39">
        <v>0</v>
      </c>
      <c r="F62" s="39">
        <v>0</v>
      </c>
    </row>
    <row r="63" spans="1:6" ht="13.5">
      <c r="A63" s="62" t="s">
        <v>200</v>
      </c>
      <c r="B63" s="42" t="s">
        <v>442</v>
      </c>
      <c r="C63" s="36">
        <f t="shared" si="1"/>
        <v>396000</v>
      </c>
      <c r="D63" s="37">
        <v>396000</v>
      </c>
      <c r="E63" s="37">
        <v>0</v>
      </c>
      <c r="F63" s="37">
        <v>0</v>
      </c>
    </row>
    <row r="64" spans="1:6" ht="13.5">
      <c r="A64" s="34" t="s">
        <v>201</v>
      </c>
      <c r="B64" s="45" t="s">
        <v>443</v>
      </c>
      <c r="C64" s="38">
        <f t="shared" si="1"/>
        <v>100000</v>
      </c>
      <c r="D64" s="39">
        <v>100000</v>
      </c>
      <c r="E64" s="39">
        <v>0</v>
      </c>
      <c r="F64" s="39">
        <v>0</v>
      </c>
    </row>
    <row r="65" spans="1:6" ht="110.25">
      <c r="A65" s="34" t="s">
        <v>202</v>
      </c>
      <c r="B65" s="45" t="s">
        <v>357</v>
      </c>
      <c r="C65" s="38">
        <f t="shared" si="1"/>
        <v>290000</v>
      </c>
      <c r="D65" s="39">
        <v>290000</v>
      </c>
      <c r="E65" s="39">
        <v>0</v>
      </c>
      <c r="F65" s="39">
        <v>0</v>
      </c>
    </row>
    <row r="66" spans="1:6" ht="96">
      <c r="A66" s="34" t="s">
        <v>444</v>
      </c>
      <c r="B66" s="45" t="s">
        <v>445</v>
      </c>
      <c r="C66" s="38">
        <f t="shared" si="1"/>
        <v>6000</v>
      </c>
      <c r="D66" s="39">
        <v>6000</v>
      </c>
      <c r="E66" s="39">
        <v>0</v>
      </c>
      <c r="F66" s="39">
        <v>0</v>
      </c>
    </row>
    <row r="67" spans="1:6" ht="41.25">
      <c r="A67" s="62" t="s">
        <v>203</v>
      </c>
      <c r="B67" s="42" t="s">
        <v>446</v>
      </c>
      <c r="C67" s="36">
        <f t="shared" si="1"/>
        <v>1462850</v>
      </c>
      <c r="D67" s="37">
        <v>1462850</v>
      </c>
      <c r="E67" s="37">
        <v>0</v>
      </c>
      <c r="F67" s="37">
        <v>0</v>
      </c>
    </row>
    <row r="68" spans="1:6" ht="27">
      <c r="A68" s="62" t="s">
        <v>204</v>
      </c>
      <c r="B68" s="42" t="s">
        <v>257</v>
      </c>
      <c r="C68" s="36">
        <f t="shared" si="1"/>
        <v>902000</v>
      </c>
      <c r="D68" s="37">
        <v>902000</v>
      </c>
      <c r="E68" s="37">
        <v>0</v>
      </c>
      <c r="F68" s="37">
        <v>0</v>
      </c>
    </row>
    <row r="69" spans="1:6" ht="72" customHeight="1">
      <c r="A69" s="34" t="s">
        <v>205</v>
      </c>
      <c r="B69" s="45" t="s">
        <v>0</v>
      </c>
      <c r="C69" s="38">
        <f t="shared" si="1"/>
        <v>12000</v>
      </c>
      <c r="D69" s="39">
        <v>12000</v>
      </c>
      <c r="E69" s="39">
        <v>0</v>
      </c>
      <c r="F69" s="39">
        <v>0</v>
      </c>
    </row>
    <row r="70" spans="1:6" ht="21.75" customHeight="1">
      <c r="A70" s="34" t="s">
        <v>206</v>
      </c>
      <c r="B70" s="45" t="s">
        <v>1</v>
      </c>
      <c r="C70" s="38">
        <f t="shared" si="1"/>
        <v>490000</v>
      </c>
      <c r="D70" s="39">
        <v>490000</v>
      </c>
      <c r="E70" s="39">
        <v>0</v>
      </c>
      <c r="F70" s="39">
        <v>0</v>
      </c>
    </row>
    <row r="71" spans="1:6" ht="80.25" customHeight="1">
      <c r="A71" s="34" t="s">
        <v>207</v>
      </c>
      <c r="B71" s="45" t="s">
        <v>447</v>
      </c>
      <c r="C71" s="38">
        <f t="shared" si="1"/>
        <v>400000</v>
      </c>
      <c r="D71" s="39">
        <v>400000</v>
      </c>
      <c r="E71" s="39">
        <v>0</v>
      </c>
      <c r="F71" s="39">
        <v>0</v>
      </c>
    </row>
    <row r="72" spans="1:6" ht="65.25" customHeight="1">
      <c r="A72" s="62" t="s">
        <v>263</v>
      </c>
      <c r="B72" s="42" t="s">
        <v>448</v>
      </c>
      <c r="C72" s="36">
        <f t="shared" si="1"/>
        <v>559350</v>
      </c>
      <c r="D72" s="37">
        <v>559350</v>
      </c>
      <c r="E72" s="37">
        <v>0</v>
      </c>
      <c r="F72" s="37">
        <v>0</v>
      </c>
    </row>
    <row r="73" spans="1:6" ht="54.75">
      <c r="A73" s="34" t="s">
        <v>264</v>
      </c>
      <c r="B73" s="45" t="s">
        <v>265</v>
      </c>
      <c r="C73" s="38">
        <f t="shared" si="1"/>
        <v>559350</v>
      </c>
      <c r="D73" s="39">
        <v>559350</v>
      </c>
      <c r="E73" s="39">
        <v>0</v>
      </c>
      <c r="F73" s="39">
        <v>0</v>
      </c>
    </row>
    <row r="74" spans="1:6" ht="13.5">
      <c r="A74" s="62" t="s">
        <v>208</v>
      </c>
      <c r="B74" s="42" t="s">
        <v>449</v>
      </c>
      <c r="C74" s="36">
        <f t="shared" si="1"/>
        <v>1500</v>
      </c>
      <c r="D74" s="37">
        <v>1500</v>
      </c>
      <c r="E74" s="37">
        <v>0</v>
      </c>
      <c r="F74" s="37">
        <v>0</v>
      </c>
    </row>
    <row r="75" spans="1:6" ht="54.75">
      <c r="A75" s="34" t="s">
        <v>209</v>
      </c>
      <c r="B75" s="45" t="s">
        <v>450</v>
      </c>
      <c r="C75" s="38">
        <f t="shared" si="1"/>
        <v>500</v>
      </c>
      <c r="D75" s="39">
        <v>500</v>
      </c>
      <c r="E75" s="39">
        <v>0</v>
      </c>
      <c r="F75" s="39">
        <v>0</v>
      </c>
    </row>
    <row r="76" spans="1:6" ht="41.25">
      <c r="A76" s="34" t="s">
        <v>210</v>
      </c>
      <c r="B76" s="45" t="s">
        <v>451</v>
      </c>
      <c r="C76" s="38">
        <f t="shared" si="1"/>
        <v>1000</v>
      </c>
      <c r="D76" s="39">
        <v>1000</v>
      </c>
      <c r="E76" s="39">
        <v>0</v>
      </c>
      <c r="F76" s="39">
        <v>0</v>
      </c>
    </row>
    <row r="77" spans="1:6" ht="13.5">
      <c r="A77" s="62" t="s">
        <v>211</v>
      </c>
      <c r="B77" s="42" t="s">
        <v>452</v>
      </c>
      <c r="C77" s="36">
        <f t="shared" si="1"/>
        <v>236181</v>
      </c>
      <c r="D77" s="37">
        <v>236181</v>
      </c>
      <c r="E77" s="37">
        <v>0</v>
      </c>
      <c r="F77" s="37">
        <v>0</v>
      </c>
    </row>
    <row r="78" spans="1:6" ht="13.5">
      <c r="A78" s="62" t="s">
        <v>212</v>
      </c>
      <c r="B78" s="42" t="s">
        <v>442</v>
      </c>
      <c r="C78" s="36">
        <f aca="true" t="shared" si="2" ref="C78:C103">D78+E78</f>
        <v>236181</v>
      </c>
      <c r="D78" s="37">
        <v>236181</v>
      </c>
      <c r="E78" s="37">
        <v>0</v>
      </c>
      <c r="F78" s="37">
        <v>0</v>
      </c>
    </row>
    <row r="79" spans="1:6" ht="13.5">
      <c r="A79" s="34" t="s">
        <v>213</v>
      </c>
      <c r="B79" s="45" t="s">
        <v>442</v>
      </c>
      <c r="C79" s="38">
        <f t="shared" si="2"/>
        <v>234981</v>
      </c>
      <c r="D79" s="39">
        <v>234981</v>
      </c>
      <c r="E79" s="39">
        <v>0</v>
      </c>
      <c r="F79" s="39">
        <v>0</v>
      </c>
    </row>
    <row r="80" spans="1:6" ht="179.25">
      <c r="A80" s="34" t="s">
        <v>214</v>
      </c>
      <c r="B80" s="45" t="s">
        <v>453</v>
      </c>
      <c r="C80" s="38">
        <f t="shared" si="2"/>
        <v>1200</v>
      </c>
      <c r="D80" s="39">
        <v>1200</v>
      </c>
      <c r="E80" s="39">
        <v>0</v>
      </c>
      <c r="F80" s="39">
        <v>0</v>
      </c>
    </row>
    <row r="81" spans="1:6" ht="27">
      <c r="A81" s="62" t="s">
        <v>215</v>
      </c>
      <c r="B81" s="42" t="s">
        <v>454</v>
      </c>
      <c r="C81" s="36">
        <f t="shared" si="2"/>
        <v>6913585</v>
      </c>
      <c r="D81" s="37">
        <v>0</v>
      </c>
      <c r="E81" s="37">
        <v>6913585</v>
      </c>
      <c r="F81" s="37">
        <v>0</v>
      </c>
    </row>
    <row r="82" spans="1:6" ht="41.25">
      <c r="A82" s="62" t="s">
        <v>216</v>
      </c>
      <c r="B82" s="42" t="s">
        <v>455</v>
      </c>
      <c r="C82" s="36">
        <f t="shared" si="2"/>
        <v>6268585</v>
      </c>
      <c r="D82" s="37">
        <v>0</v>
      </c>
      <c r="E82" s="37">
        <v>6268585</v>
      </c>
      <c r="F82" s="37">
        <v>0</v>
      </c>
    </row>
    <row r="83" spans="1:6" ht="41.25">
      <c r="A83" s="34" t="s">
        <v>217</v>
      </c>
      <c r="B83" s="45" t="s">
        <v>456</v>
      </c>
      <c r="C83" s="38">
        <f t="shared" si="2"/>
        <v>5647585</v>
      </c>
      <c r="D83" s="39">
        <v>0</v>
      </c>
      <c r="E83" s="39">
        <v>5647585</v>
      </c>
      <c r="F83" s="39">
        <v>0</v>
      </c>
    </row>
    <row r="84" spans="1:6" ht="27">
      <c r="A84" s="34" t="s">
        <v>218</v>
      </c>
      <c r="B84" s="45" t="s">
        <v>457</v>
      </c>
      <c r="C84" s="38">
        <f t="shared" si="2"/>
        <v>21000</v>
      </c>
      <c r="D84" s="39">
        <v>0</v>
      </c>
      <c r="E84" s="39">
        <v>21000</v>
      </c>
      <c r="F84" s="39">
        <v>0</v>
      </c>
    </row>
    <row r="85" spans="1:6" ht="54.75">
      <c r="A85" s="34" t="s">
        <v>61</v>
      </c>
      <c r="B85" s="45" t="s">
        <v>62</v>
      </c>
      <c r="C85" s="38">
        <f t="shared" si="2"/>
        <v>600000</v>
      </c>
      <c r="D85" s="39">
        <v>0</v>
      </c>
      <c r="E85" s="39">
        <v>600000</v>
      </c>
      <c r="F85" s="39">
        <v>0</v>
      </c>
    </row>
    <row r="86" spans="1:6" ht="27">
      <c r="A86" s="62" t="s">
        <v>219</v>
      </c>
      <c r="B86" s="42" t="s">
        <v>458</v>
      </c>
      <c r="C86" s="36">
        <f t="shared" si="2"/>
        <v>645000</v>
      </c>
      <c r="D86" s="37">
        <v>0</v>
      </c>
      <c r="E86" s="37">
        <v>645000</v>
      </c>
      <c r="F86" s="37">
        <v>0</v>
      </c>
    </row>
    <row r="87" spans="1:6" ht="13.5">
      <c r="A87" s="34" t="s">
        <v>220</v>
      </c>
      <c r="B87" s="45" t="s">
        <v>459</v>
      </c>
      <c r="C87" s="38">
        <f t="shared" si="2"/>
        <v>645000</v>
      </c>
      <c r="D87" s="39">
        <v>0</v>
      </c>
      <c r="E87" s="39">
        <v>645000</v>
      </c>
      <c r="F87" s="39">
        <v>0</v>
      </c>
    </row>
    <row r="88" spans="1:6" ht="13.5">
      <c r="A88" s="62" t="s">
        <v>221</v>
      </c>
      <c r="B88" s="42" t="s">
        <v>460</v>
      </c>
      <c r="C88" s="36">
        <f t="shared" si="2"/>
        <v>1200</v>
      </c>
      <c r="D88" s="37">
        <v>1200</v>
      </c>
      <c r="E88" s="37">
        <v>0</v>
      </c>
      <c r="F88" s="37">
        <v>0</v>
      </c>
    </row>
    <row r="89" spans="1:6" ht="27">
      <c r="A89" s="62" t="s">
        <v>222</v>
      </c>
      <c r="B89" s="42" t="s">
        <v>461</v>
      </c>
      <c r="C89" s="36">
        <f t="shared" si="2"/>
        <v>1200</v>
      </c>
      <c r="D89" s="37">
        <v>1200</v>
      </c>
      <c r="E89" s="37">
        <v>0</v>
      </c>
      <c r="F89" s="37">
        <v>0</v>
      </c>
    </row>
    <row r="90" spans="1:6" ht="96">
      <c r="A90" s="62" t="s">
        <v>223</v>
      </c>
      <c r="B90" s="42" t="s">
        <v>462</v>
      </c>
      <c r="C90" s="36">
        <f t="shared" si="2"/>
        <v>1200</v>
      </c>
      <c r="D90" s="37">
        <v>1200</v>
      </c>
      <c r="E90" s="37">
        <v>0</v>
      </c>
      <c r="F90" s="37">
        <v>0</v>
      </c>
    </row>
    <row r="91" spans="1:6" ht="82.5">
      <c r="A91" s="34" t="s">
        <v>224</v>
      </c>
      <c r="B91" s="45" t="s">
        <v>463</v>
      </c>
      <c r="C91" s="38">
        <f t="shared" si="2"/>
        <v>1200</v>
      </c>
      <c r="D91" s="39">
        <v>1200</v>
      </c>
      <c r="E91" s="39">
        <v>0</v>
      </c>
      <c r="F91" s="39">
        <v>0</v>
      </c>
    </row>
    <row r="92" spans="1:6" ht="27">
      <c r="A92" s="40"/>
      <c r="B92" s="40" t="s">
        <v>2</v>
      </c>
      <c r="C92" s="36">
        <f t="shared" si="2"/>
        <v>129937266</v>
      </c>
      <c r="D92" s="36">
        <v>122985281</v>
      </c>
      <c r="E92" s="36">
        <v>6951985</v>
      </c>
      <c r="F92" s="36">
        <v>0</v>
      </c>
    </row>
    <row r="93" spans="1:6" ht="13.5">
      <c r="A93" s="62" t="s">
        <v>225</v>
      </c>
      <c r="B93" s="42" t="s">
        <v>464</v>
      </c>
      <c r="C93" s="36">
        <f t="shared" si="2"/>
        <v>90969200</v>
      </c>
      <c r="D93" s="37">
        <v>90969200</v>
      </c>
      <c r="E93" s="37">
        <v>0</v>
      </c>
      <c r="F93" s="37">
        <v>0</v>
      </c>
    </row>
    <row r="94" spans="1:6" ht="13.5">
      <c r="A94" s="62" t="s">
        <v>226</v>
      </c>
      <c r="B94" s="42" t="s">
        <v>465</v>
      </c>
      <c r="C94" s="36">
        <f t="shared" si="2"/>
        <v>90969200</v>
      </c>
      <c r="D94" s="37">
        <v>90969200</v>
      </c>
      <c r="E94" s="37">
        <v>0</v>
      </c>
      <c r="F94" s="37">
        <v>0</v>
      </c>
    </row>
    <row r="95" spans="1:6" ht="27">
      <c r="A95" s="62" t="s">
        <v>227</v>
      </c>
      <c r="B95" s="42" t="s">
        <v>3</v>
      </c>
      <c r="C95" s="36">
        <f t="shared" si="2"/>
        <v>19907800</v>
      </c>
      <c r="D95" s="37">
        <v>19907800</v>
      </c>
      <c r="E95" s="37">
        <v>0</v>
      </c>
      <c r="F95" s="37">
        <v>0</v>
      </c>
    </row>
    <row r="96" spans="1:6" ht="13.5">
      <c r="A96" s="34" t="s">
        <v>228</v>
      </c>
      <c r="B96" s="45" t="s">
        <v>369</v>
      </c>
      <c r="C96" s="38">
        <f t="shared" si="2"/>
        <v>19907800</v>
      </c>
      <c r="D96" s="39">
        <v>19907800</v>
      </c>
      <c r="E96" s="39">
        <v>0</v>
      </c>
      <c r="F96" s="39">
        <v>0</v>
      </c>
    </row>
    <row r="97" spans="1:6" ht="27">
      <c r="A97" s="62" t="s">
        <v>276</v>
      </c>
      <c r="B97" s="42" t="s">
        <v>277</v>
      </c>
      <c r="C97" s="36">
        <f t="shared" si="2"/>
        <v>68058800</v>
      </c>
      <c r="D97" s="37">
        <v>68058800</v>
      </c>
      <c r="E97" s="37">
        <v>0</v>
      </c>
      <c r="F97" s="37">
        <v>0</v>
      </c>
    </row>
    <row r="98" spans="1:6" ht="27">
      <c r="A98" s="34" t="s">
        <v>278</v>
      </c>
      <c r="B98" s="45" t="s">
        <v>370</v>
      </c>
      <c r="C98" s="38">
        <f t="shared" si="2"/>
        <v>68058800</v>
      </c>
      <c r="D98" s="39">
        <v>68058800</v>
      </c>
      <c r="E98" s="39">
        <v>0</v>
      </c>
      <c r="F98" s="39">
        <v>0</v>
      </c>
    </row>
    <row r="99" spans="1:6" ht="27">
      <c r="A99" s="62" t="s">
        <v>279</v>
      </c>
      <c r="B99" s="42" t="s">
        <v>280</v>
      </c>
      <c r="C99" s="36">
        <f t="shared" si="2"/>
        <v>1546200</v>
      </c>
      <c r="D99" s="37">
        <v>1546200</v>
      </c>
      <c r="E99" s="37">
        <v>0</v>
      </c>
      <c r="F99" s="37">
        <v>0</v>
      </c>
    </row>
    <row r="100" spans="1:6" ht="82.5">
      <c r="A100" s="34" t="s">
        <v>281</v>
      </c>
      <c r="B100" s="45" t="s">
        <v>282</v>
      </c>
      <c r="C100" s="38">
        <f t="shared" si="2"/>
        <v>1546200</v>
      </c>
      <c r="D100" s="39">
        <v>1546200</v>
      </c>
      <c r="E100" s="39">
        <v>0</v>
      </c>
      <c r="F100" s="39">
        <v>0</v>
      </c>
    </row>
    <row r="101" spans="1:6" ht="27">
      <c r="A101" s="62" t="s">
        <v>307</v>
      </c>
      <c r="B101" s="42" t="s">
        <v>308</v>
      </c>
      <c r="C101" s="36">
        <f t="shared" si="2"/>
        <v>1456400</v>
      </c>
      <c r="D101" s="37">
        <v>1456400</v>
      </c>
      <c r="E101" s="37">
        <v>0</v>
      </c>
      <c r="F101" s="37">
        <v>0</v>
      </c>
    </row>
    <row r="102" spans="1:6" ht="54.75">
      <c r="A102" s="34" t="s">
        <v>309</v>
      </c>
      <c r="B102" s="45" t="s">
        <v>310</v>
      </c>
      <c r="C102" s="38">
        <f t="shared" si="2"/>
        <v>1456400</v>
      </c>
      <c r="D102" s="39">
        <v>1456400</v>
      </c>
      <c r="E102" s="39">
        <v>0</v>
      </c>
      <c r="F102" s="39">
        <v>0</v>
      </c>
    </row>
    <row r="103" spans="1:6" ht="13.5">
      <c r="A103" s="41" t="s">
        <v>5</v>
      </c>
      <c r="B103" s="40" t="s">
        <v>4</v>
      </c>
      <c r="C103" s="36">
        <f t="shared" si="2"/>
        <v>220906466</v>
      </c>
      <c r="D103" s="36">
        <v>213954481</v>
      </c>
      <c r="E103" s="36">
        <v>6951985</v>
      </c>
      <c r="F103" s="36">
        <v>0</v>
      </c>
    </row>
    <row r="106" spans="1:9" ht="18">
      <c r="A106" s="30" t="s">
        <v>156</v>
      </c>
      <c r="B106" s="31"/>
      <c r="C106" s="31"/>
      <c r="D106" s="30" t="s">
        <v>157</v>
      </c>
      <c r="E106" s="31"/>
      <c r="G106" s="9"/>
      <c r="H106" s="21"/>
      <c r="I106" s="9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0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9</v>
      </c>
    </row>
    <row r="2" ht="18">
      <c r="C2" s="11" t="s">
        <v>238</v>
      </c>
    </row>
    <row r="3" ht="18">
      <c r="C3" s="11" t="s">
        <v>372</v>
      </c>
    </row>
    <row r="4" ht="18">
      <c r="C4" s="11" t="s">
        <v>371</v>
      </c>
    </row>
    <row r="5" ht="18">
      <c r="C5" s="11" t="s">
        <v>373</v>
      </c>
    </row>
    <row r="8" spans="1:7" ht="12.75" customHeight="1">
      <c r="A8" s="140" t="s">
        <v>10</v>
      </c>
      <c r="B8" s="140"/>
      <c r="C8" s="140"/>
      <c r="D8" s="140"/>
      <c r="E8" s="140"/>
      <c r="F8" s="140"/>
      <c r="G8" s="140"/>
    </row>
    <row r="9" spans="1:7" ht="12.75">
      <c r="A9" s="140" t="s">
        <v>482</v>
      </c>
      <c r="B9" s="140"/>
      <c r="C9" s="140"/>
      <c r="D9" s="140"/>
      <c r="E9" s="140"/>
      <c r="F9" s="140"/>
      <c r="G9" s="140"/>
    </row>
    <row r="10" ht="12.75">
      <c r="A10" s="101" t="s">
        <v>6</v>
      </c>
    </row>
    <row r="11" spans="1:6" ht="12.75">
      <c r="A11" t="s">
        <v>7</v>
      </c>
      <c r="F11" s="7" t="s">
        <v>239</v>
      </c>
    </row>
    <row r="12" spans="1:6" ht="12.75" customHeight="1">
      <c r="A12" s="141" t="s">
        <v>240</v>
      </c>
      <c r="B12" s="141" t="s">
        <v>11</v>
      </c>
      <c r="C12" s="142" t="s">
        <v>242</v>
      </c>
      <c r="D12" s="141" t="s">
        <v>243</v>
      </c>
      <c r="E12" s="141" t="s">
        <v>244</v>
      </c>
      <c r="F12" s="141"/>
    </row>
    <row r="13" spans="1:6" ht="12.75" customHeight="1">
      <c r="A13" s="141"/>
      <c r="B13" s="141"/>
      <c r="C13" s="141"/>
      <c r="D13" s="141"/>
      <c r="E13" s="141" t="s">
        <v>245</v>
      </c>
      <c r="F13" s="141" t="s">
        <v>246</v>
      </c>
    </row>
    <row r="14" spans="1:6" ht="31.5" customHeight="1">
      <c r="A14" s="141"/>
      <c r="B14" s="141"/>
      <c r="C14" s="141"/>
      <c r="D14" s="141"/>
      <c r="E14" s="141"/>
      <c r="F14" s="141"/>
    </row>
    <row r="15" spans="1:6" ht="12.75">
      <c r="A15" s="1">
        <v>1</v>
      </c>
      <c r="B15" s="1">
        <v>2</v>
      </c>
      <c r="C15" s="2">
        <v>3</v>
      </c>
      <c r="D15" s="1">
        <v>4</v>
      </c>
      <c r="E15" s="1">
        <v>5</v>
      </c>
      <c r="F15" s="1">
        <v>6</v>
      </c>
    </row>
    <row r="16" spans="1:6" ht="12.75">
      <c r="A16" s="137" t="s">
        <v>12</v>
      </c>
      <c r="B16" s="138"/>
      <c r="C16" s="138"/>
      <c r="D16" s="138"/>
      <c r="E16" s="138"/>
      <c r="F16" s="139"/>
    </row>
    <row r="17" spans="1:6" ht="12.75">
      <c r="A17" s="121" t="s">
        <v>147</v>
      </c>
      <c r="B17" s="4" t="s">
        <v>13</v>
      </c>
      <c r="C17" s="122">
        <v>5154300</v>
      </c>
      <c r="D17" s="123">
        <v>-3157081</v>
      </c>
      <c r="E17" s="123">
        <v>8311381</v>
      </c>
      <c r="F17" s="123">
        <v>8311381</v>
      </c>
    </row>
    <row r="18" spans="1:6" ht="12.75">
      <c r="A18" s="121" t="s">
        <v>345</v>
      </c>
      <c r="B18" s="4" t="s">
        <v>346</v>
      </c>
      <c r="C18" s="122">
        <v>0</v>
      </c>
      <c r="D18" s="123">
        <v>0</v>
      </c>
      <c r="E18" s="123">
        <v>0</v>
      </c>
      <c r="F18" s="123">
        <v>0</v>
      </c>
    </row>
    <row r="19" spans="1:6" ht="26.25">
      <c r="A19" s="121" t="s">
        <v>347</v>
      </c>
      <c r="B19" s="4" t="s">
        <v>348</v>
      </c>
      <c r="C19" s="122">
        <v>0</v>
      </c>
      <c r="D19" s="123">
        <v>0</v>
      </c>
      <c r="E19" s="123">
        <v>0</v>
      </c>
      <c r="F19" s="123">
        <v>0</v>
      </c>
    </row>
    <row r="20" spans="1:6" ht="12.75">
      <c r="A20" s="124" t="s">
        <v>349</v>
      </c>
      <c r="B20" s="6" t="s">
        <v>350</v>
      </c>
      <c r="C20" s="125">
        <v>8373769.7</v>
      </c>
      <c r="D20" s="126">
        <v>8373769.7</v>
      </c>
      <c r="E20" s="126">
        <v>0</v>
      </c>
      <c r="F20" s="126">
        <v>0</v>
      </c>
    </row>
    <row r="21" spans="1:6" ht="12.75">
      <c r="A21" s="124" t="s">
        <v>351</v>
      </c>
      <c r="B21" s="6" t="s">
        <v>352</v>
      </c>
      <c r="C21" s="125">
        <v>-8373769.7</v>
      </c>
      <c r="D21" s="126">
        <v>-8373769.7</v>
      </c>
      <c r="E21" s="126">
        <v>0</v>
      </c>
      <c r="F21" s="126">
        <v>0</v>
      </c>
    </row>
    <row r="22" spans="1:6" ht="12.75">
      <c r="A22" s="121" t="s">
        <v>148</v>
      </c>
      <c r="B22" s="4" t="s">
        <v>14</v>
      </c>
      <c r="C22" s="122">
        <v>5154300</v>
      </c>
      <c r="D22" s="123">
        <v>-3157081</v>
      </c>
      <c r="E22" s="123">
        <v>8311381</v>
      </c>
      <c r="F22" s="123">
        <v>8311381</v>
      </c>
    </row>
    <row r="23" spans="1:6" ht="12.75">
      <c r="A23" s="124" t="s">
        <v>365</v>
      </c>
      <c r="B23" s="6" t="s">
        <v>366</v>
      </c>
      <c r="C23" s="125">
        <v>21381448.3</v>
      </c>
      <c r="D23" s="126">
        <v>21381448.3</v>
      </c>
      <c r="E23" s="126">
        <v>0</v>
      </c>
      <c r="F23" s="126">
        <v>0</v>
      </c>
    </row>
    <row r="24" spans="1:6" ht="12.75">
      <c r="A24" s="124" t="s">
        <v>353</v>
      </c>
      <c r="B24" s="6" t="s">
        <v>354</v>
      </c>
      <c r="C24" s="125">
        <v>16227148.3</v>
      </c>
      <c r="D24" s="126">
        <v>16227148.3</v>
      </c>
      <c r="E24" s="126">
        <v>0</v>
      </c>
      <c r="F24" s="126">
        <v>0</v>
      </c>
    </row>
    <row r="25" spans="1:6" ht="26.25">
      <c r="A25" s="124" t="s">
        <v>149</v>
      </c>
      <c r="B25" s="6" t="s">
        <v>15</v>
      </c>
      <c r="C25" s="125">
        <v>0</v>
      </c>
      <c r="D25" s="126">
        <v>-8311381</v>
      </c>
      <c r="E25" s="126">
        <v>8311381</v>
      </c>
      <c r="F25" s="126">
        <v>8311381</v>
      </c>
    </row>
    <row r="26" spans="1:6" ht="12.75">
      <c r="A26" s="18" t="s">
        <v>5</v>
      </c>
      <c r="B26" s="19" t="s">
        <v>16</v>
      </c>
      <c r="C26" s="127">
        <v>5154300</v>
      </c>
      <c r="D26" s="127">
        <v>-3157081</v>
      </c>
      <c r="E26" s="127">
        <v>8311381</v>
      </c>
      <c r="F26" s="127">
        <v>8311381</v>
      </c>
    </row>
    <row r="27" spans="1:6" ht="12.75">
      <c r="A27" s="137" t="s">
        <v>150</v>
      </c>
      <c r="B27" s="138"/>
      <c r="C27" s="138"/>
      <c r="D27" s="138"/>
      <c r="E27" s="138"/>
      <c r="F27" s="139"/>
    </row>
    <row r="28" spans="1:6" ht="12.75">
      <c r="A28" s="121" t="s">
        <v>151</v>
      </c>
      <c r="B28" s="4" t="s">
        <v>17</v>
      </c>
      <c r="C28" s="122">
        <v>5154300</v>
      </c>
      <c r="D28" s="123">
        <v>-3157081</v>
      </c>
      <c r="E28" s="123">
        <v>8311381</v>
      </c>
      <c r="F28" s="123">
        <v>8311381</v>
      </c>
    </row>
    <row r="29" spans="1:6" ht="12.75">
      <c r="A29" s="121" t="s">
        <v>152</v>
      </c>
      <c r="B29" s="4" t="s">
        <v>18</v>
      </c>
      <c r="C29" s="122">
        <v>5154300</v>
      </c>
      <c r="D29" s="123">
        <v>-3157081</v>
      </c>
      <c r="E29" s="123">
        <v>8311381</v>
      </c>
      <c r="F29" s="123">
        <v>8311381</v>
      </c>
    </row>
    <row r="30" spans="1:6" ht="12.75">
      <c r="A30" s="124" t="s">
        <v>367</v>
      </c>
      <c r="B30" s="6" t="s">
        <v>366</v>
      </c>
      <c r="C30" s="125">
        <v>21381448.3</v>
      </c>
      <c r="D30" s="126">
        <v>21381448.3</v>
      </c>
      <c r="E30" s="126">
        <v>0</v>
      </c>
      <c r="F30" s="126">
        <v>0</v>
      </c>
    </row>
    <row r="31" spans="1:6" ht="12.75">
      <c r="A31" s="124" t="s">
        <v>355</v>
      </c>
      <c r="B31" s="6" t="s">
        <v>354</v>
      </c>
      <c r="C31" s="125">
        <v>16227148.3</v>
      </c>
      <c r="D31" s="126">
        <v>16227148.3</v>
      </c>
      <c r="E31" s="126">
        <v>0</v>
      </c>
      <c r="F31" s="126">
        <v>0</v>
      </c>
    </row>
    <row r="32" spans="1:6" ht="26.25">
      <c r="A32" s="124" t="s">
        <v>153</v>
      </c>
      <c r="B32" s="6" t="s">
        <v>15</v>
      </c>
      <c r="C32" s="125">
        <v>0</v>
      </c>
      <c r="D32" s="126">
        <v>-8311381</v>
      </c>
      <c r="E32" s="126">
        <v>8311381</v>
      </c>
      <c r="F32" s="126">
        <v>8311381</v>
      </c>
    </row>
    <row r="33" spans="1:6" ht="26.25">
      <c r="A33" s="124" t="s">
        <v>356</v>
      </c>
      <c r="B33" s="6" t="s">
        <v>348</v>
      </c>
      <c r="C33" s="125">
        <v>0</v>
      </c>
      <c r="D33" s="126">
        <v>0</v>
      </c>
      <c r="E33" s="126">
        <v>0</v>
      </c>
      <c r="F33" s="126">
        <v>0</v>
      </c>
    </row>
    <row r="34" spans="1:6" ht="12.75">
      <c r="A34" s="18" t="s">
        <v>5</v>
      </c>
      <c r="B34" s="19" t="s">
        <v>16</v>
      </c>
      <c r="C34" s="127">
        <v>5154300</v>
      </c>
      <c r="D34" s="127">
        <v>-3157081</v>
      </c>
      <c r="E34" s="127">
        <v>8311381</v>
      </c>
      <c r="F34" s="127">
        <v>8311381</v>
      </c>
    </row>
    <row r="35" spans="1:6" s="131" customFormat="1" ht="11.25" customHeight="1">
      <c r="A35" s="128"/>
      <c r="B35" s="129"/>
      <c r="C35" s="130"/>
      <c r="D35" s="130"/>
      <c r="E35" s="130"/>
      <c r="F35" s="130"/>
    </row>
    <row r="36" spans="1:6" s="131" customFormat="1" ht="12.75">
      <c r="A36" s="128"/>
      <c r="B36" s="129"/>
      <c r="C36" s="130"/>
      <c r="D36" s="130"/>
      <c r="E36" s="130"/>
      <c r="F36" s="130"/>
    </row>
    <row r="37" spans="1:5" ht="18">
      <c r="A37" s="30" t="s">
        <v>156</v>
      </c>
      <c r="B37" s="31"/>
      <c r="C37" s="31"/>
      <c r="D37" s="30" t="s">
        <v>157</v>
      </c>
      <c r="E37" s="31"/>
    </row>
  </sheetData>
  <sheetProtection/>
  <mergeCells count="11">
    <mergeCell ref="A9:G9"/>
    <mergeCell ref="A27:F27"/>
    <mergeCell ref="A8:G8"/>
    <mergeCell ref="A16:F16"/>
    <mergeCell ref="A12:A14"/>
    <mergeCell ref="B12:B14"/>
    <mergeCell ref="C12:C14"/>
    <mergeCell ref="D12:D14"/>
    <mergeCell ref="E12:F12"/>
    <mergeCell ref="E13:E14"/>
    <mergeCell ref="F13:F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55">
      <selection activeCell="B65" sqref="B65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8</v>
      </c>
    </row>
    <row r="2" ht="18">
      <c r="M2" s="11" t="s">
        <v>238</v>
      </c>
    </row>
    <row r="3" ht="18">
      <c r="M3" s="11" t="s">
        <v>372</v>
      </c>
    </row>
    <row r="4" ht="18">
      <c r="M4" s="11" t="s">
        <v>371</v>
      </c>
    </row>
    <row r="5" ht="18">
      <c r="M5" s="11" t="s">
        <v>518</v>
      </c>
    </row>
    <row r="7" spans="1:16" ht="13.5">
      <c r="A7" s="133" t="s">
        <v>19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3.5">
      <c r="A8" s="133" t="s">
        <v>466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3.5">
      <c r="A9" s="100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3.5">
      <c r="A10" s="58" t="s">
        <v>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20</v>
      </c>
    </row>
    <row r="11" spans="1:16" ht="12.75" customHeight="1">
      <c r="A11" s="136" t="s">
        <v>21</v>
      </c>
      <c r="B11" s="136" t="s">
        <v>22</v>
      </c>
      <c r="C11" s="136" t="s">
        <v>23</v>
      </c>
      <c r="D11" s="136" t="s">
        <v>24</v>
      </c>
      <c r="E11" s="136" t="s">
        <v>243</v>
      </c>
      <c r="F11" s="136"/>
      <c r="G11" s="136"/>
      <c r="H11" s="136"/>
      <c r="I11" s="136"/>
      <c r="J11" s="136" t="s">
        <v>244</v>
      </c>
      <c r="K11" s="136"/>
      <c r="L11" s="136"/>
      <c r="M11" s="136"/>
      <c r="N11" s="136"/>
      <c r="O11" s="136"/>
      <c r="P11" s="135" t="s">
        <v>146</v>
      </c>
    </row>
    <row r="12" spans="1:16" ht="12.75" customHeight="1">
      <c r="A12" s="136"/>
      <c r="B12" s="136"/>
      <c r="C12" s="136"/>
      <c r="D12" s="136"/>
      <c r="E12" s="135" t="s">
        <v>245</v>
      </c>
      <c r="F12" s="136" t="s">
        <v>25</v>
      </c>
      <c r="G12" s="136" t="s">
        <v>26</v>
      </c>
      <c r="H12" s="136"/>
      <c r="I12" s="136" t="s">
        <v>27</v>
      </c>
      <c r="J12" s="135" t="s">
        <v>245</v>
      </c>
      <c r="K12" s="136" t="s">
        <v>246</v>
      </c>
      <c r="L12" s="136" t="s">
        <v>25</v>
      </c>
      <c r="M12" s="136" t="s">
        <v>26</v>
      </c>
      <c r="N12" s="136"/>
      <c r="O12" s="136" t="s">
        <v>27</v>
      </c>
      <c r="P12" s="136"/>
    </row>
    <row r="13" spans="1:16" ht="12.75" customHeight="1">
      <c r="A13" s="136"/>
      <c r="B13" s="136"/>
      <c r="C13" s="136"/>
      <c r="D13" s="136"/>
      <c r="E13" s="136"/>
      <c r="F13" s="136"/>
      <c r="G13" s="136" t="s">
        <v>28</v>
      </c>
      <c r="H13" s="136" t="s">
        <v>29</v>
      </c>
      <c r="I13" s="136"/>
      <c r="J13" s="136"/>
      <c r="K13" s="136"/>
      <c r="L13" s="136"/>
      <c r="M13" s="136" t="s">
        <v>28</v>
      </c>
      <c r="N13" s="136" t="s">
        <v>29</v>
      </c>
      <c r="O13" s="136"/>
      <c r="P13" s="136"/>
    </row>
    <row r="14" spans="1:16" ht="73.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283</v>
      </c>
      <c r="B16" s="62" t="s">
        <v>284</v>
      </c>
      <c r="C16" s="62" t="s">
        <v>284</v>
      </c>
      <c r="D16" s="42" t="s">
        <v>285</v>
      </c>
      <c r="E16" s="43">
        <v>60984964</v>
      </c>
      <c r="F16" s="44">
        <v>53710682</v>
      </c>
      <c r="G16" s="44">
        <v>34491910</v>
      </c>
      <c r="H16" s="44">
        <v>2159032</v>
      </c>
      <c r="I16" s="44">
        <v>7274282</v>
      </c>
      <c r="J16" s="43">
        <v>4462351</v>
      </c>
      <c r="K16" s="44">
        <v>3281381</v>
      </c>
      <c r="L16" s="44">
        <v>1150970</v>
      </c>
      <c r="M16" s="44">
        <v>16500</v>
      </c>
      <c r="N16" s="44">
        <v>214340</v>
      </c>
      <c r="O16" s="44">
        <v>3311381</v>
      </c>
      <c r="P16" s="43">
        <v>65447315</v>
      </c>
    </row>
    <row r="17" spans="1:16" ht="13.5">
      <c r="A17" s="62" t="s">
        <v>286</v>
      </c>
      <c r="B17" s="62" t="s">
        <v>284</v>
      </c>
      <c r="C17" s="62" t="s">
        <v>284</v>
      </c>
      <c r="D17" s="42" t="s">
        <v>285</v>
      </c>
      <c r="E17" s="43">
        <v>60984964</v>
      </c>
      <c r="F17" s="44">
        <v>53710682</v>
      </c>
      <c r="G17" s="44">
        <v>34491910</v>
      </c>
      <c r="H17" s="44">
        <v>2159032</v>
      </c>
      <c r="I17" s="44">
        <v>7274282</v>
      </c>
      <c r="J17" s="43">
        <v>4462351</v>
      </c>
      <c r="K17" s="44">
        <v>3281381</v>
      </c>
      <c r="L17" s="44">
        <v>1150970</v>
      </c>
      <c r="M17" s="44">
        <v>16500</v>
      </c>
      <c r="N17" s="44">
        <v>214340</v>
      </c>
      <c r="O17" s="44">
        <v>3311381</v>
      </c>
      <c r="P17" s="43">
        <v>65447315</v>
      </c>
    </row>
    <row r="18" spans="1:16" ht="69">
      <c r="A18" s="34" t="s">
        <v>30</v>
      </c>
      <c r="B18" s="34" t="s">
        <v>31</v>
      </c>
      <c r="C18" s="34" t="s">
        <v>32</v>
      </c>
      <c r="D18" s="45" t="s">
        <v>33</v>
      </c>
      <c r="E18" s="46">
        <v>28778490</v>
      </c>
      <c r="F18" s="47">
        <v>28778490</v>
      </c>
      <c r="G18" s="47">
        <v>21963800</v>
      </c>
      <c r="H18" s="47">
        <v>2048000</v>
      </c>
      <c r="I18" s="47">
        <v>0</v>
      </c>
      <c r="J18" s="46">
        <v>600000</v>
      </c>
      <c r="K18" s="47">
        <v>0</v>
      </c>
      <c r="L18" s="47">
        <v>600000</v>
      </c>
      <c r="M18" s="47">
        <v>0</v>
      </c>
      <c r="N18" s="47">
        <v>0</v>
      </c>
      <c r="O18" s="47">
        <v>0</v>
      </c>
      <c r="P18" s="46">
        <v>29378490</v>
      </c>
    </row>
    <row r="19" spans="1:16" ht="27">
      <c r="A19" s="34" t="s">
        <v>34</v>
      </c>
      <c r="B19" s="34" t="s">
        <v>35</v>
      </c>
      <c r="C19" s="34" t="s">
        <v>36</v>
      </c>
      <c r="D19" s="45" t="s">
        <v>37</v>
      </c>
      <c r="E19" s="46">
        <v>416030</v>
      </c>
      <c r="F19" s="47">
        <v>416030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v>416030</v>
      </c>
    </row>
    <row r="20" spans="1:16" ht="27">
      <c r="A20" s="34" t="s">
        <v>38</v>
      </c>
      <c r="B20" s="34" t="s">
        <v>39</v>
      </c>
      <c r="C20" s="34" t="s">
        <v>40</v>
      </c>
      <c r="D20" s="45" t="s">
        <v>41</v>
      </c>
      <c r="E20" s="46">
        <v>5293371</v>
      </c>
      <c r="F20" s="47">
        <v>5293371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v>5293371</v>
      </c>
    </row>
    <row r="21" spans="1:16" ht="41.25">
      <c r="A21" s="34" t="s">
        <v>42</v>
      </c>
      <c r="B21" s="34" t="s">
        <v>43</v>
      </c>
      <c r="C21" s="34" t="s">
        <v>44</v>
      </c>
      <c r="D21" s="45" t="s">
        <v>45</v>
      </c>
      <c r="E21" s="46">
        <v>2582050</v>
      </c>
      <c r="F21" s="47">
        <v>2582050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v>2582050</v>
      </c>
    </row>
    <row r="22" spans="1:16" ht="41.25">
      <c r="A22" s="34" t="s">
        <v>46</v>
      </c>
      <c r="B22" s="34" t="s">
        <v>47</v>
      </c>
      <c r="C22" s="34" t="s">
        <v>48</v>
      </c>
      <c r="D22" s="45" t="s">
        <v>49</v>
      </c>
      <c r="E22" s="46">
        <v>50000</v>
      </c>
      <c r="F22" s="47">
        <v>50000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v>50000</v>
      </c>
    </row>
    <row r="23" spans="1:16" ht="54.75">
      <c r="A23" s="34" t="s">
        <v>50</v>
      </c>
      <c r="B23" s="34" t="s">
        <v>51</v>
      </c>
      <c r="C23" s="34" t="s">
        <v>52</v>
      </c>
      <c r="D23" s="45" t="s">
        <v>53</v>
      </c>
      <c r="E23" s="46">
        <v>12720151</v>
      </c>
      <c r="F23" s="47">
        <v>12720151</v>
      </c>
      <c r="G23" s="47">
        <v>10475170</v>
      </c>
      <c r="H23" s="47">
        <v>101032</v>
      </c>
      <c r="I23" s="47">
        <v>0</v>
      </c>
      <c r="J23" s="46">
        <v>542570</v>
      </c>
      <c r="K23" s="47">
        <v>0</v>
      </c>
      <c r="L23" s="47">
        <v>512570</v>
      </c>
      <c r="M23" s="47">
        <v>16500</v>
      </c>
      <c r="N23" s="47">
        <v>214340</v>
      </c>
      <c r="O23" s="47">
        <v>30000</v>
      </c>
      <c r="P23" s="46">
        <v>13262721</v>
      </c>
    </row>
    <row r="24" spans="1:16" ht="82.5">
      <c r="A24" s="34" t="s">
        <v>467</v>
      </c>
      <c r="B24" s="34" t="s">
        <v>468</v>
      </c>
      <c r="C24" s="34" t="s">
        <v>79</v>
      </c>
      <c r="D24" s="45" t="s">
        <v>469</v>
      </c>
      <c r="E24" s="46">
        <v>453000</v>
      </c>
      <c r="F24" s="47">
        <v>453000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v>453000</v>
      </c>
    </row>
    <row r="25" spans="1:16" ht="27">
      <c r="A25" s="34" t="s">
        <v>54</v>
      </c>
      <c r="B25" s="34" t="s">
        <v>55</v>
      </c>
      <c r="C25" s="34" t="s">
        <v>56</v>
      </c>
      <c r="D25" s="45" t="s">
        <v>57</v>
      </c>
      <c r="E25" s="46">
        <v>763920</v>
      </c>
      <c r="F25" s="47">
        <v>763920</v>
      </c>
      <c r="G25" s="47">
        <v>0</v>
      </c>
      <c r="H25" s="47">
        <v>0</v>
      </c>
      <c r="I25" s="47">
        <v>0</v>
      </c>
      <c r="J25" s="46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6">
        <v>763920</v>
      </c>
    </row>
    <row r="26" spans="1:16" ht="13.5">
      <c r="A26" s="34" t="s">
        <v>59</v>
      </c>
      <c r="B26" s="34" t="s">
        <v>60</v>
      </c>
      <c r="C26" s="34" t="s">
        <v>58</v>
      </c>
      <c r="D26" s="45" t="s">
        <v>63</v>
      </c>
      <c r="E26" s="46">
        <v>4023963</v>
      </c>
      <c r="F26" s="47">
        <v>30000</v>
      </c>
      <c r="G26" s="47">
        <v>0</v>
      </c>
      <c r="H26" s="47">
        <v>0</v>
      </c>
      <c r="I26" s="47">
        <v>3993963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v>4023963</v>
      </c>
    </row>
    <row r="27" spans="1:16" ht="96">
      <c r="A27" s="34" t="s">
        <v>470</v>
      </c>
      <c r="B27" s="34" t="s">
        <v>471</v>
      </c>
      <c r="C27" s="34" t="s">
        <v>472</v>
      </c>
      <c r="D27" s="45" t="s">
        <v>481</v>
      </c>
      <c r="E27" s="46">
        <v>2885000</v>
      </c>
      <c r="F27" s="47">
        <v>0</v>
      </c>
      <c r="G27" s="47">
        <v>0</v>
      </c>
      <c r="H27" s="47">
        <v>0</v>
      </c>
      <c r="I27" s="47">
        <v>2885000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v>2885000</v>
      </c>
    </row>
    <row r="28" spans="1:16" ht="13.5">
      <c r="A28" s="34" t="s">
        <v>330</v>
      </c>
      <c r="B28" s="34" t="s">
        <v>337</v>
      </c>
      <c r="C28" s="34" t="s">
        <v>338</v>
      </c>
      <c r="D28" s="45" t="s">
        <v>339</v>
      </c>
      <c r="E28" s="46">
        <v>47000</v>
      </c>
      <c r="F28" s="47">
        <v>47000</v>
      </c>
      <c r="G28" s="47">
        <v>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v>47000</v>
      </c>
    </row>
    <row r="29" spans="1:16" ht="41.25">
      <c r="A29" s="34" t="s">
        <v>64</v>
      </c>
      <c r="B29" s="34" t="s">
        <v>65</v>
      </c>
      <c r="C29" s="34" t="s">
        <v>66</v>
      </c>
      <c r="D29" s="45" t="s">
        <v>67</v>
      </c>
      <c r="E29" s="46">
        <v>395319</v>
      </c>
      <c r="F29" s="47">
        <v>0</v>
      </c>
      <c r="G29" s="47">
        <v>0</v>
      </c>
      <c r="H29" s="47">
        <v>0</v>
      </c>
      <c r="I29" s="47">
        <v>395319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v>395319</v>
      </c>
    </row>
    <row r="30" spans="1:16" ht="27">
      <c r="A30" s="34" t="s">
        <v>377</v>
      </c>
      <c r="B30" s="34" t="s">
        <v>378</v>
      </c>
      <c r="C30" s="34" t="s">
        <v>145</v>
      </c>
      <c r="D30" s="45" t="s">
        <v>379</v>
      </c>
      <c r="E30" s="46">
        <v>0</v>
      </c>
      <c r="F30" s="47">
        <v>0</v>
      </c>
      <c r="G30" s="47">
        <v>0</v>
      </c>
      <c r="H30" s="47">
        <v>0</v>
      </c>
      <c r="I30" s="47">
        <v>0</v>
      </c>
      <c r="J30" s="46">
        <v>3281381</v>
      </c>
      <c r="K30" s="47">
        <v>3281381</v>
      </c>
      <c r="L30" s="47">
        <v>0</v>
      </c>
      <c r="M30" s="47">
        <v>0</v>
      </c>
      <c r="N30" s="47">
        <v>0</v>
      </c>
      <c r="O30" s="47">
        <v>3281381</v>
      </c>
      <c r="P30" s="46">
        <v>3281381</v>
      </c>
    </row>
    <row r="31" spans="1:16" ht="41.25">
      <c r="A31" s="34" t="s">
        <v>340</v>
      </c>
      <c r="B31" s="34" t="s">
        <v>341</v>
      </c>
      <c r="C31" s="34" t="s">
        <v>70</v>
      </c>
      <c r="D31" s="45" t="s">
        <v>342</v>
      </c>
      <c r="E31" s="46">
        <v>22080</v>
      </c>
      <c r="F31" s="47">
        <v>22080</v>
      </c>
      <c r="G31" s="47">
        <v>0</v>
      </c>
      <c r="H31" s="47">
        <v>0</v>
      </c>
      <c r="I31" s="47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v>22080</v>
      </c>
    </row>
    <row r="32" spans="1:16" ht="27">
      <c r="A32" s="34" t="s">
        <v>68</v>
      </c>
      <c r="B32" s="34" t="s">
        <v>69</v>
      </c>
      <c r="C32" s="34" t="s">
        <v>70</v>
      </c>
      <c r="D32" s="45" t="s">
        <v>267</v>
      </c>
      <c r="E32" s="46">
        <v>2554590</v>
      </c>
      <c r="F32" s="47">
        <v>2554590</v>
      </c>
      <c r="G32" s="47">
        <v>2052940</v>
      </c>
      <c r="H32" s="47">
        <v>10000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v>2554590</v>
      </c>
    </row>
    <row r="33" spans="1:16" ht="27">
      <c r="A33" s="34" t="s">
        <v>71</v>
      </c>
      <c r="B33" s="34" t="s">
        <v>72</v>
      </c>
      <c r="C33" s="34" t="s">
        <v>73</v>
      </c>
      <c r="D33" s="45" t="s">
        <v>74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38400</v>
      </c>
      <c r="K33" s="47">
        <v>0</v>
      </c>
      <c r="L33" s="47">
        <v>38400</v>
      </c>
      <c r="M33" s="47">
        <v>0</v>
      </c>
      <c r="N33" s="47">
        <v>0</v>
      </c>
      <c r="O33" s="47">
        <v>0</v>
      </c>
      <c r="P33" s="46">
        <v>38400</v>
      </c>
    </row>
    <row r="34" spans="1:16" ht="27">
      <c r="A34" s="62" t="s">
        <v>288</v>
      </c>
      <c r="B34" s="62" t="s">
        <v>284</v>
      </c>
      <c r="C34" s="62" t="s">
        <v>284</v>
      </c>
      <c r="D34" s="42" t="s">
        <v>289</v>
      </c>
      <c r="E34" s="43">
        <v>131982281</v>
      </c>
      <c r="F34" s="44">
        <v>131982281</v>
      </c>
      <c r="G34" s="44">
        <v>97234591</v>
      </c>
      <c r="H34" s="44">
        <v>7995691</v>
      </c>
      <c r="I34" s="44">
        <v>0</v>
      </c>
      <c r="J34" s="43">
        <v>10166000</v>
      </c>
      <c r="K34" s="44">
        <v>4950000</v>
      </c>
      <c r="L34" s="44">
        <v>5216000</v>
      </c>
      <c r="M34" s="44">
        <v>0</v>
      </c>
      <c r="N34" s="44">
        <v>0</v>
      </c>
      <c r="O34" s="44">
        <v>4950000</v>
      </c>
      <c r="P34" s="43">
        <v>142148281</v>
      </c>
    </row>
    <row r="35" spans="1:16" ht="27">
      <c r="A35" s="62" t="s">
        <v>290</v>
      </c>
      <c r="B35" s="62" t="s">
        <v>284</v>
      </c>
      <c r="C35" s="62" t="s">
        <v>284</v>
      </c>
      <c r="D35" s="42" t="s">
        <v>289</v>
      </c>
      <c r="E35" s="43">
        <v>131982281</v>
      </c>
      <c r="F35" s="44">
        <v>131982281</v>
      </c>
      <c r="G35" s="44">
        <v>97234591</v>
      </c>
      <c r="H35" s="44">
        <v>7995691</v>
      </c>
      <c r="I35" s="44">
        <v>0</v>
      </c>
      <c r="J35" s="43">
        <v>10166000</v>
      </c>
      <c r="K35" s="44">
        <v>4950000</v>
      </c>
      <c r="L35" s="44">
        <v>5216000</v>
      </c>
      <c r="M35" s="44">
        <v>0</v>
      </c>
      <c r="N35" s="44">
        <v>0</v>
      </c>
      <c r="O35" s="44">
        <v>4950000</v>
      </c>
      <c r="P35" s="43">
        <v>142148281</v>
      </c>
    </row>
    <row r="36" spans="1:16" ht="41.25">
      <c r="A36" s="34" t="s">
        <v>75</v>
      </c>
      <c r="B36" s="34" t="s">
        <v>76</v>
      </c>
      <c r="C36" s="34" t="s">
        <v>32</v>
      </c>
      <c r="D36" s="45" t="s">
        <v>77</v>
      </c>
      <c r="E36" s="46">
        <v>1444322</v>
      </c>
      <c r="F36" s="47">
        <v>1444322</v>
      </c>
      <c r="G36" s="47">
        <v>1259020</v>
      </c>
      <c r="H36" s="47">
        <v>8593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v>1444322</v>
      </c>
    </row>
    <row r="37" spans="1:16" ht="13.5">
      <c r="A37" s="34" t="s">
        <v>78</v>
      </c>
      <c r="B37" s="34" t="s">
        <v>79</v>
      </c>
      <c r="C37" s="34" t="s">
        <v>80</v>
      </c>
      <c r="D37" s="45" t="s">
        <v>81</v>
      </c>
      <c r="E37" s="46">
        <v>21708430</v>
      </c>
      <c r="F37" s="47">
        <v>21708430</v>
      </c>
      <c r="G37" s="47">
        <v>14901990</v>
      </c>
      <c r="H37" s="47">
        <v>1627000</v>
      </c>
      <c r="I37" s="47">
        <v>0</v>
      </c>
      <c r="J37" s="46">
        <v>1540000</v>
      </c>
      <c r="K37" s="47">
        <v>0</v>
      </c>
      <c r="L37" s="47">
        <v>1540000</v>
      </c>
      <c r="M37" s="47">
        <v>0</v>
      </c>
      <c r="N37" s="47">
        <v>0</v>
      </c>
      <c r="O37" s="47">
        <v>0</v>
      </c>
      <c r="P37" s="46">
        <v>23248430</v>
      </c>
    </row>
    <row r="38" spans="1:16" ht="41.25">
      <c r="A38" s="34" t="s">
        <v>82</v>
      </c>
      <c r="B38" s="34" t="s">
        <v>83</v>
      </c>
      <c r="C38" s="34" t="s">
        <v>84</v>
      </c>
      <c r="D38" s="45" t="s">
        <v>312</v>
      </c>
      <c r="E38" s="46">
        <v>29707440</v>
      </c>
      <c r="F38" s="47">
        <v>29707440</v>
      </c>
      <c r="G38" s="47">
        <v>17053950</v>
      </c>
      <c r="H38" s="47">
        <v>5775620</v>
      </c>
      <c r="I38" s="47">
        <v>0</v>
      </c>
      <c r="J38" s="46">
        <v>3676000</v>
      </c>
      <c r="K38" s="47">
        <v>0</v>
      </c>
      <c r="L38" s="47">
        <v>3676000</v>
      </c>
      <c r="M38" s="47">
        <v>0</v>
      </c>
      <c r="N38" s="47">
        <v>0</v>
      </c>
      <c r="O38" s="47">
        <v>0</v>
      </c>
      <c r="P38" s="46">
        <v>33383440</v>
      </c>
    </row>
    <row r="39" spans="1:16" ht="41.25">
      <c r="A39" s="34" t="s">
        <v>291</v>
      </c>
      <c r="B39" s="34" t="s">
        <v>292</v>
      </c>
      <c r="C39" s="34" t="s">
        <v>84</v>
      </c>
      <c r="D39" s="45" t="s">
        <v>313</v>
      </c>
      <c r="E39" s="46">
        <v>68058800</v>
      </c>
      <c r="F39" s="47">
        <v>68058800</v>
      </c>
      <c r="G39" s="47">
        <v>56247000</v>
      </c>
      <c r="H39" s="47">
        <v>0</v>
      </c>
      <c r="I39" s="47">
        <v>0</v>
      </c>
      <c r="J39" s="46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6">
        <v>68058800</v>
      </c>
    </row>
    <row r="40" spans="1:16" ht="41.25">
      <c r="A40" s="34" t="s">
        <v>85</v>
      </c>
      <c r="B40" s="34" t="s">
        <v>48</v>
      </c>
      <c r="C40" s="34" t="s">
        <v>86</v>
      </c>
      <c r="D40" s="45" t="s">
        <v>87</v>
      </c>
      <c r="E40" s="46">
        <v>2511234</v>
      </c>
      <c r="F40" s="47">
        <v>2511234</v>
      </c>
      <c r="G40" s="47">
        <v>1711197</v>
      </c>
      <c r="H40" s="47">
        <v>402574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v>2511234</v>
      </c>
    </row>
    <row r="41" spans="1:16" ht="27">
      <c r="A41" s="34" t="s">
        <v>88</v>
      </c>
      <c r="B41" s="34" t="s">
        <v>89</v>
      </c>
      <c r="C41" s="34" t="s">
        <v>90</v>
      </c>
      <c r="D41" s="45" t="s">
        <v>91</v>
      </c>
      <c r="E41" s="46">
        <v>3996436</v>
      </c>
      <c r="F41" s="47">
        <v>3996436</v>
      </c>
      <c r="G41" s="47">
        <v>3302815</v>
      </c>
      <c r="H41" s="47">
        <v>22886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v>3996436</v>
      </c>
    </row>
    <row r="42" spans="1:16" ht="13.5">
      <c r="A42" s="34" t="s">
        <v>92</v>
      </c>
      <c r="B42" s="34" t="s">
        <v>93</v>
      </c>
      <c r="C42" s="34" t="s">
        <v>90</v>
      </c>
      <c r="D42" s="45" t="s">
        <v>94</v>
      </c>
      <c r="E42" s="46">
        <v>7240</v>
      </c>
      <c r="F42" s="47">
        <v>7240</v>
      </c>
      <c r="G42" s="47">
        <v>0</v>
      </c>
      <c r="H42" s="47">
        <v>0</v>
      </c>
      <c r="I42" s="47">
        <v>0</v>
      </c>
      <c r="J42" s="46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6">
        <v>7240</v>
      </c>
    </row>
    <row r="43" spans="1:16" ht="41.25">
      <c r="A43" s="34" t="s">
        <v>95</v>
      </c>
      <c r="B43" s="34" t="s">
        <v>96</v>
      </c>
      <c r="C43" s="34" t="s">
        <v>90</v>
      </c>
      <c r="D43" s="45" t="s">
        <v>97</v>
      </c>
      <c r="E43" s="46">
        <v>36593</v>
      </c>
      <c r="F43" s="47">
        <v>36593</v>
      </c>
      <c r="G43" s="47">
        <v>0</v>
      </c>
      <c r="H43" s="47">
        <v>29593</v>
      </c>
      <c r="I43" s="47">
        <v>0</v>
      </c>
      <c r="J43" s="46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6">
        <v>36593</v>
      </c>
    </row>
    <row r="44" spans="1:16" ht="41.25">
      <c r="A44" s="34" t="s">
        <v>304</v>
      </c>
      <c r="B44" s="34" t="s">
        <v>305</v>
      </c>
      <c r="C44" s="34" t="s">
        <v>90</v>
      </c>
      <c r="D44" s="45" t="s">
        <v>306</v>
      </c>
      <c r="E44" s="46">
        <v>1456400</v>
      </c>
      <c r="F44" s="47">
        <v>1456400</v>
      </c>
      <c r="G44" s="47">
        <v>1203600</v>
      </c>
      <c r="H44" s="47">
        <v>0</v>
      </c>
      <c r="I44" s="47">
        <v>0</v>
      </c>
      <c r="J44" s="46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6">
        <v>1456400</v>
      </c>
    </row>
    <row r="45" spans="1:16" ht="41.25">
      <c r="A45" s="34" t="s">
        <v>98</v>
      </c>
      <c r="B45" s="34" t="s">
        <v>99</v>
      </c>
      <c r="C45" s="34" t="s">
        <v>90</v>
      </c>
      <c r="D45" s="45" t="s">
        <v>100</v>
      </c>
      <c r="E45" s="46">
        <v>419554</v>
      </c>
      <c r="F45" s="47">
        <v>419554</v>
      </c>
      <c r="G45" s="47">
        <v>350019</v>
      </c>
      <c r="H45" s="47">
        <v>8593</v>
      </c>
      <c r="I45" s="47">
        <v>0</v>
      </c>
      <c r="J45" s="46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6">
        <v>419554</v>
      </c>
    </row>
    <row r="46" spans="1:16" ht="41.25">
      <c r="A46" s="34" t="s">
        <v>101</v>
      </c>
      <c r="B46" s="34" t="s">
        <v>102</v>
      </c>
      <c r="C46" s="34" t="s">
        <v>103</v>
      </c>
      <c r="D46" s="45" t="s">
        <v>104</v>
      </c>
      <c r="E46" s="46">
        <v>1635832</v>
      </c>
      <c r="F46" s="47">
        <v>1635832</v>
      </c>
      <c r="G46" s="47">
        <v>1205000</v>
      </c>
      <c r="H46" s="47">
        <v>120832</v>
      </c>
      <c r="I46" s="47">
        <v>0</v>
      </c>
      <c r="J46" s="46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6">
        <v>1635832</v>
      </c>
    </row>
    <row r="47" spans="1:16" ht="13.5">
      <c r="A47" s="34" t="s">
        <v>397</v>
      </c>
      <c r="B47" s="34" t="s">
        <v>473</v>
      </c>
      <c r="C47" s="34" t="s">
        <v>287</v>
      </c>
      <c r="D47" s="45" t="s">
        <v>474</v>
      </c>
      <c r="E47" s="46">
        <v>0</v>
      </c>
      <c r="F47" s="47">
        <v>0</v>
      </c>
      <c r="G47" s="47">
        <v>0</v>
      </c>
      <c r="H47" s="47">
        <v>0</v>
      </c>
      <c r="I47" s="47">
        <v>0</v>
      </c>
      <c r="J47" s="46">
        <v>750000</v>
      </c>
      <c r="K47" s="47">
        <v>750000</v>
      </c>
      <c r="L47" s="47">
        <v>0</v>
      </c>
      <c r="M47" s="47">
        <v>0</v>
      </c>
      <c r="N47" s="47">
        <v>0</v>
      </c>
      <c r="O47" s="47">
        <v>750000</v>
      </c>
      <c r="P47" s="46">
        <v>750000</v>
      </c>
    </row>
    <row r="48" spans="1:16" ht="41.25">
      <c r="A48" s="34" t="s">
        <v>475</v>
      </c>
      <c r="B48" s="34" t="s">
        <v>476</v>
      </c>
      <c r="C48" s="34" t="s">
        <v>145</v>
      </c>
      <c r="D48" s="45" t="s">
        <v>477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6">
        <v>4200000</v>
      </c>
      <c r="K48" s="47">
        <v>4200000</v>
      </c>
      <c r="L48" s="47">
        <v>0</v>
      </c>
      <c r="M48" s="47">
        <v>0</v>
      </c>
      <c r="N48" s="47">
        <v>0</v>
      </c>
      <c r="O48" s="47">
        <v>4200000</v>
      </c>
      <c r="P48" s="46">
        <v>4200000</v>
      </c>
    </row>
    <row r="49" spans="1:16" ht="27">
      <c r="A49" s="34" t="s">
        <v>478</v>
      </c>
      <c r="B49" s="34" t="s">
        <v>479</v>
      </c>
      <c r="C49" s="34" t="s">
        <v>145</v>
      </c>
      <c r="D49" s="45" t="s">
        <v>480</v>
      </c>
      <c r="E49" s="46">
        <v>1000000</v>
      </c>
      <c r="F49" s="47">
        <v>1000000</v>
      </c>
      <c r="G49" s="47">
        <v>0</v>
      </c>
      <c r="H49" s="47">
        <v>0</v>
      </c>
      <c r="I49" s="47">
        <v>0</v>
      </c>
      <c r="J49" s="46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6">
        <v>1000000</v>
      </c>
    </row>
    <row r="50" spans="1:16" ht="41.25">
      <c r="A50" s="62" t="s">
        <v>293</v>
      </c>
      <c r="B50" s="62" t="s">
        <v>284</v>
      </c>
      <c r="C50" s="62" t="s">
        <v>284</v>
      </c>
      <c r="D50" s="42" t="s">
        <v>294</v>
      </c>
      <c r="E50" s="43">
        <v>14502225</v>
      </c>
      <c r="F50" s="44">
        <v>14502225</v>
      </c>
      <c r="G50" s="44">
        <v>11584980</v>
      </c>
      <c r="H50" s="44">
        <v>311480</v>
      </c>
      <c r="I50" s="44">
        <v>0</v>
      </c>
      <c r="J50" s="43">
        <v>555015</v>
      </c>
      <c r="K50" s="44">
        <v>0</v>
      </c>
      <c r="L50" s="44">
        <v>270015</v>
      </c>
      <c r="M50" s="44">
        <v>0</v>
      </c>
      <c r="N50" s="44">
        <v>197015</v>
      </c>
      <c r="O50" s="44">
        <v>285000</v>
      </c>
      <c r="P50" s="43">
        <v>15057240</v>
      </c>
    </row>
    <row r="51" spans="1:16" ht="41.25">
      <c r="A51" s="62" t="s">
        <v>295</v>
      </c>
      <c r="B51" s="62" t="s">
        <v>284</v>
      </c>
      <c r="C51" s="62" t="s">
        <v>284</v>
      </c>
      <c r="D51" s="42" t="s">
        <v>294</v>
      </c>
      <c r="E51" s="43">
        <v>14502225</v>
      </c>
      <c r="F51" s="44">
        <v>14502225</v>
      </c>
      <c r="G51" s="44">
        <v>11584980</v>
      </c>
      <c r="H51" s="44">
        <v>311480</v>
      </c>
      <c r="I51" s="44">
        <v>0</v>
      </c>
      <c r="J51" s="43">
        <v>555015</v>
      </c>
      <c r="K51" s="44">
        <v>0</v>
      </c>
      <c r="L51" s="44">
        <v>270015</v>
      </c>
      <c r="M51" s="44">
        <v>0</v>
      </c>
      <c r="N51" s="44">
        <v>197015</v>
      </c>
      <c r="O51" s="44">
        <v>285000</v>
      </c>
      <c r="P51" s="43">
        <v>15057240</v>
      </c>
    </row>
    <row r="52" spans="1:16" ht="41.25">
      <c r="A52" s="34" t="s">
        <v>105</v>
      </c>
      <c r="B52" s="34" t="s">
        <v>76</v>
      </c>
      <c r="C52" s="34" t="s">
        <v>32</v>
      </c>
      <c r="D52" s="45" t="s">
        <v>77</v>
      </c>
      <c r="E52" s="46">
        <v>868685</v>
      </c>
      <c r="F52" s="47">
        <v>868685</v>
      </c>
      <c r="G52" s="47">
        <v>748660</v>
      </c>
      <c r="H52" s="47">
        <v>15700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v>868685</v>
      </c>
    </row>
    <row r="53" spans="1:16" ht="27">
      <c r="A53" s="34" t="s">
        <v>106</v>
      </c>
      <c r="B53" s="34" t="s">
        <v>107</v>
      </c>
      <c r="C53" s="34" t="s">
        <v>86</v>
      </c>
      <c r="D53" s="45" t="s">
        <v>143</v>
      </c>
      <c r="E53" s="46">
        <v>3945900</v>
      </c>
      <c r="F53" s="47">
        <v>3945900</v>
      </c>
      <c r="G53" s="47">
        <v>3260900</v>
      </c>
      <c r="H53" s="47">
        <v>0</v>
      </c>
      <c r="I53" s="47">
        <v>0</v>
      </c>
      <c r="J53" s="46">
        <v>237015</v>
      </c>
      <c r="K53" s="47">
        <v>0</v>
      </c>
      <c r="L53" s="47">
        <v>237015</v>
      </c>
      <c r="M53" s="47">
        <v>0</v>
      </c>
      <c r="N53" s="47">
        <v>197015</v>
      </c>
      <c r="O53" s="47">
        <v>0</v>
      </c>
      <c r="P53" s="46">
        <v>4182915</v>
      </c>
    </row>
    <row r="54" spans="1:16" ht="13.5">
      <c r="A54" s="34" t="s">
        <v>108</v>
      </c>
      <c r="B54" s="34" t="s">
        <v>109</v>
      </c>
      <c r="C54" s="34" t="s">
        <v>110</v>
      </c>
      <c r="D54" s="45" t="s">
        <v>111</v>
      </c>
      <c r="E54" s="46">
        <v>3177650</v>
      </c>
      <c r="F54" s="47">
        <v>3177650</v>
      </c>
      <c r="G54" s="47">
        <v>2436435</v>
      </c>
      <c r="H54" s="47">
        <v>126200</v>
      </c>
      <c r="I54" s="47">
        <v>0</v>
      </c>
      <c r="J54" s="46">
        <v>165000</v>
      </c>
      <c r="K54" s="47">
        <v>0</v>
      </c>
      <c r="L54" s="47">
        <v>0</v>
      </c>
      <c r="M54" s="47">
        <v>0</v>
      </c>
      <c r="N54" s="47">
        <v>0</v>
      </c>
      <c r="O54" s="47">
        <v>165000</v>
      </c>
      <c r="P54" s="46">
        <v>3342650</v>
      </c>
    </row>
    <row r="55" spans="1:16" ht="13.5">
      <c r="A55" s="34" t="s">
        <v>112</v>
      </c>
      <c r="B55" s="34" t="s">
        <v>113</v>
      </c>
      <c r="C55" s="34" t="s">
        <v>110</v>
      </c>
      <c r="D55" s="45" t="s">
        <v>114</v>
      </c>
      <c r="E55" s="46">
        <v>412140</v>
      </c>
      <c r="F55" s="47">
        <v>412140</v>
      </c>
      <c r="G55" s="47">
        <v>291685</v>
      </c>
      <c r="H55" s="47">
        <v>45480</v>
      </c>
      <c r="I55" s="47">
        <v>0</v>
      </c>
      <c r="J55" s="46">
        <v>3000</v>
      </c>
      <c r="K55" s="47">
        <v>0</v>
      </c>
      <c r="L55" s="47">
        <v>3000</v>
      </c>
      <c r="M55" s="47">
        <v>0</v>
      </c>
      <c r="N55" s="47">
        <v>0</v>
      </c>
      <c r="O55" s="47">
        <v>0</v>
      </c>
      <c r="P55" s="46">
        <v>415140</v>
      </c>
    </row>
    <row r="56" spans="1:16" ht="41.25">
      <c r="A56" s="34" t="s">
        <v>115</v>
      </c>
      <c r="B56" s="34" t="s">
        <v>116</v>
      </c>
      <c r="C56" s="34" t="s">
        <v>117</v>
      </c>
      <c r="D56" s="45" t="s">
        <v>118</v>
      </c>
      <c r="E56" s="46">
        <v>5247900</v>
      </c>
      <c r="F56" s="47">
        <v>5247900</v>
      </c>
      <c r="G56" s="47">
        <v>4158500</v>
      </c>
      <c r="H56" s="47">
        <v>105400</v>
      </c>
      <c r="I56" s="47">
        <v>0</v>
      </c>
      <c r="J56" s="46">
        <v>150000</v>
      </c>
      <c r="K56" s="47">
        <v>0</v>
      </c>
      <c r="L56" s="47">
        <v>30000</v>
      </c>
      <c r="M56" s="47">
        <v>0</v>
      </c>
      <c r="N56" s="47">
        <v>0</v>
      </c>
      <c r="O56" s="47">
        <v>120000</v>
      </c>
      <c r="P56" s="46">
        <v>5397900</v>
      </c>
    </row>
    <row r="57" spans="1:16" ht="27">
      <c r="A57" s="34" t="s">
        <v>119</v>
      </c>
      <c r="B57" s="34" t="s">
        <v>120</v>
      </c>
      <c r="C57" s="34" t="s">
        <v>121</v>
      </c>
      <c r="D57" s="45" t="s">
        <v>122</v>
      </c>
      <c r="E57" s="46">
        <v>849950</v>
      </c>
      <c r="F57" s="47">
        <v>849950</v>
      </c>
      <c r="G57" s="47">
        <v>688800</v>
      </c>
      <c r="H57" s="47">
        <v>18700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v>849950</v>
      </c>
    </row>
    <row r="58" spans="1:16" ht="27">
      <c r="A58" s="62" t="s">
        <v>296</v>
      </c>
      <c r="B58" s="62" t="s">
        <v>284</v>
      </c>
      <c r="C58" s="62" t="s">
        <v>284</v>
      </c>
      <c r="D58" s="42" t="s">
        <v>297</v>
      </c>
      <c r="E58" s="43">
        <v>3327930</v>
      </c>
      <c r="F58" s="44">
        <v>2827930</v>
      </c>
      <c r="G58" s="44">
        <v>1537650</v>
      </c>
      <c r="H58" s="44">
        <v>57000</v>
      </c>
      <c r="I58" s="44">
        <v>0</v>
      </c>
      <c r="J58" s="43">
        <v>80000</v>
      </c>
      <c r="K58" s="44">
        <v>80000</v>
      </c>
      <c r="L58" s="44">
        <v>0</v>
      </c>
      <c r="M58" s="44">
        <v>0</v>
      </c>
      <c r="N58" s="44">
        <v>0</v>
      </c>
      <c r="O58" s="44">
        <v>80000</v>
      </c>
      <c r="P58" s="43">
        <v>3407930</v>
      </c>
    </row>
    <row r="59" spans="1:16" ht="27">
      <c r="A59" s="62" t="s">
        <v>298</v>
      </c>
      <c r="B59" s="62" t="s">
        <v>284</v>
      </c>
      <c r="C59" s="62" t="s">
        <v>284</v>
      </c>
      <c r="D59" s="42" t="s">
        <v>297</v>
      </c>
      <c r="E59" s="43">
        <v>3327930</v>
      </c>
      <c r="F59" s="44">
        <v>2827930</v>
      </c>
      <c r="G59" s="44">
        <v>1537650</v>
      </c>
      <c r="H59" s="44">
        <v>57000</v>
      </c>
      <c r="I59" s="44">
        <v>0</v>
      </c>
      <c r="J59" s="43">
        <v>80000</v>
      </c>
      <c r="K59" s="44">
        <v>80000</v>
      </c>
      <c r="L59" s="44">
        <v>0</v>
      </c>
      <c r="M59" s="44">
        <v>0</v>
      </c>
      <c r="N59" s="44">
        <v>0</v>
      </c>
      <c r="O59" s="44">
        <v>80000</v>
      </c>
      <c r="P59" s="43">
        <v>3407930</v>
      </c>
    </row>
    <row r="60" spans="1:16" ht="41.25">
      <c r="A60" s="34" t="s">
        <v>123</v>
      </c>
      <c r="B60" s="34" t="s">
        <v>76</v>
      </c>
      <c r="C60" s="34" t="s">
        <v>32</v>
      </c>
      <c r="D60" s="45" t="s">
        <v>77</v>
      </c>
      <c r="E60" s="46">
        <v>2057930</v>
      </c>
      <c r="F60" s="47">
        <v>2057930</v>
      </c>
      <c r="G60" s="47">
        <v>1537650</v>
      </c>
      <c r="H60" s="47">
        <v>57000</v>
      </c>
      <c r="I60" s="47">
        <v>0</v>
      </c>
      <c r="J60" s="46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6">
        <v>2057930</v>
      </c>
    </row>
    <row r="61" spans="1:16" ht="13.5">
      <c r="A61" s="34" t="s">
        <v>124</v>
      </c>
      <c r="B61" s="34" t="s">
        <v>125</v>
      </c>
      <c r="C61" s="34" t="s">
        <v>36</v>
      </c>
      <c r="D61" s="45" t="s">
        <v>126</v>
      </c>
      <c r="E61" s="46">
        <v>500000</v>
      </c>
      <c r="F61" s="47">
        <v>0</v>
      </c>
      <c r="G61" s="47">
        <v>0</v>
      </c>
      <c r="H61" s="47">
        <v>0</v>
      </c>
      <c r="I61" s="47">
        <v>0</v>
      </c>
      <c r="J61" s="46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6">
        <v>500000</v>
      </c>
    </row>
    <row r="62" spans="1:16" ht="54.75">
      <c r="A62" s="34" t="s">
        <v>336</v>
      </c>
      <c r="B62" s="34" t="s">
        <v>343</v>
      </c>
      <c r="C62" s="34" t="s">
        <v>35</v>
      </c>
      <c r="D62" s="45" t="s">
        <v>344</v>
      </c>
      <c r="E62" s="46">
        <v>770000</v>
      </c>
      <c r="F62" s="47">
        <v>770000</v>
      </c>
      <c r="G62" s="47">
        <v>0</v>
      </c>
      <c r="H62" s="47">
        <v>0</v>
      </c>
      <c r="I62" s="47">
        <v>0</v>
      </c>
      <c r="J62" s="46">
        <v>80000</v>
      </c>
      <c r="K62" s="47">
        <v>80000</v>
      </c>
      <c r="L62" s="47">
        <v>0</v>
      </c>
      <c r="M62" s="47">
        <v>0</v>
      </c>
      <c r="N62" s="47">
        <v>0</v>
      </c>
      <c r="O62" s="47">
        <v>80000</v>
      </c>
      <c r="P62" s="46">
        <v>850000</v>
      </c>
    </row>
    <row r="63" spans="1:16" ht="13.5">
      <c r="A63" s="41" t="s">
        <v>5</v>
      </c>
      <c r="B63" s="41" t="s">
        <v>5</v>
      </c>
      <c r="C63" s="41" t="s">
        <v>5</v>
      </c>
      <c r="D63" s="40" t="s">
        <v>127</v>
      </c>
      <c r="E63" s="43">
        <v>210797400</v>
      </c>
      <c r="F63" s="43">
        <v>203023118</v>
      </c>
      <c r="G63" s="43">
        <v>144849131</v>
      </c>
      <c r="H63" s="43">
        <v>10523203</v>
      </c>
      <c r="I63" s="43">
        <v>7274282</v>
      </c>
      <c r="J63" s="43">
        <v>15263366</v>
      </c>
      <c r="K63" s="43">
        <v>8311381</v>
      </c>
      <c r="L63" s="43">
        <v>6636985</v>
      </c>
      <c r="M63" s="43">
        <v>16500</v>
      </c>
      <c r="N63" s="43">
        <v>411355</v>
      </c>
      <c r="O63" s="43">
        <v>8626381</v>
      </c>
      <c r="P63" s="43">
        <v>226060766</v>
      </c>
    </row>
    <row r="65" spans="2:6" ht="18">
      <c r="B65" s="30" t="s">
        <v>156</v>
      </c>
      <c r="C65" s="31"/>
      <c r="D65" s="31"/>
      <c r="E65" s="30" t="s">
        <v>157</v>
      </c>
      <c r="F65" s="31"/>
    </row>
  </sheetData>
  <sheetProtection/>
  <mergeCells count="22">
    <mergeCell ref="F12:F14"/>
    <mergeCell ref="O12:O14"/>
    <mergeCell ref="A7:P7"/>
    <mergeCell ref="A8:P8"/>
    <mergeCell ref="A11:A14"/>
    <mergeCell ref="B11:B14"/>
    <mergeCell ref="C11:C14"/>
    <mergeCell ref="D11:D14"/>
    <mergeCell ref="M12:N12"/>
    <mergeCell ref="J12:J14"/>
    <mergeCell ref="I12:I14"/>
    <mergeCell ref="L12:L14"/>
    <mergeCell ref="P11:P14"/>
    <mergeCell ref="E12:E14"/>
    <mergeCell ref="K12:K14"/>
    <mergeCell ref="N13:N14"/>
    <mergeCell ref="G13:G14"/>
    <mergeCell ref="H13:H14"/>
    <mergeCell ref="E11:I11"/>
    <mergeCell ref="J11:O11"/>
    <mergeCell ref="M13:M14"/>
    <mergeCell ref="G12:H12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0" r:id="rId1"/>
  <rowBreaks count="1" manualBreakCount="1">
    <brk id="3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4">
      <selection activeCell="J3" sqref="J3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128</v>
      </c>
    </row>
    <row r="2" s="9" customFormat="1" ht="18">
      <c r="J2" s="11" t="s">
        <v>238</v>
      </c>
    </row>
    <row r="3" s="9" customFormat="1" ht="18">
      <c r="J3" s="11" t="s">
        <v>372</v>
      </c>
    </row>
    <row r="4" s="9" customFormat="1" ht="18">
      <c r="J4" s="11"/>
    </row>
    <row r="5" s="9" customFormat="1" ht="18">
      <c r="J5" s="11"/>
    </row>
    <row r="6" s="9" customFormat="1" ht="18"/>
    <row r="7" spans="1:16" s="9" customFormat="1" ht="18">
      <c r="A7" s="143" t="s">
        <v>272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="9" customFormat="1" ht="18">
      <c r="A8" s="22" t="s">
        <v>6</v>
      </c>
    </row>
    <row r="9" spans="1:16" s="9" customFormat="1" ht="18">
      <c r="A9" s="23" t="s">
        <v>7</v>
      </c>
      <c r="P9" s="10" t="s">
        <v>239</v>
      </c>
    </row>
    <row r="10" spans="1:16" ht="12.75">
      <c r="A10" s="145" t="s">
        <v>21</v>
      </c>
      <c r="B10" s="145" t="s">
        <v>22</v>
      </c>
      <c r="C10" s="145" t="s">
        <v>23</v>
      </c>
      <c r="D10" s="141" t="s">
        <v>24</v>
      </c>
      <c r="E10" s="141" t="s">
        <v>129</v>
      </c>
      <c r="F10" s="141"/>
      <c r="G10" s="141"/>
      <c r="H10" s="141"/>
      <c r="I10" s="141" t="s">
        <v>130</v>
      </c>
      <c r="J10" s="141"/>
      <c r="K10" s="141"/>
      <c r="L10" s="141"/>
      <c r="M10" s="142" t="s">
        <v>131</v>
      </c>
      <c r="N10" s="141"/>
      <c r="O10" s="141"/>
      <c r="P10" s="141"/>
    </row>
    <row r="11" spans="1:16" ht="12.75">
      <c r="A11" s="141"/>
      <c r="B11" s="141"/>
      <c r="C11" s="141"/>
      <c r="D11" s="141"/>
      <c r="E11" s="141" t="s">
        <v>132</v>
      </c>
      <c r="F11" s="141" t="s">
        <v>133</v>
      </c>
      <c r="G11" s="141"/>
      <c r="H11" s="142" t="s">
        <v>134</v>
      </c>
      <c r="I11" s="141" t="s">
        <v>132</v>
      </c>
      <c r="J11" s="141" t="s">
        <v>133</v>
      </c>
      <c r="K11" s="141"/>
      <c r="L11" s="142" t="s">
        <v>134</v>
      </c>
      <c r="M11" s="142" t="s">
        <v>132</v>
      </c>
      <c r="N11" s="142" t="s">
        <v>133</v>
      </c>
      <c r="O11" s="142"/>
      <c r="P11" s="142" t="s">
        <v>134</v>
      </c>
    </row>
    <row r="12" spans="1:16" ht="12.75">
      <c r="A12" s="141"/>
      <c r="B12" s="141"/>
      <c r="C12" s="141"/>
      <c r="D12" s="141"/>
      <c r="E12" s="141"/>
      <c r="F12" s="141" t="s">
        <v>245</v>
      </c>
      <c r="G12" s="141" t="s">
        <v>246</v>
      </c>
      <c r="H12" s="141"/>
      <c r="I12" s="141"/>
      <c r="J12" s="141" t="s">
        <v>245</v>
      </c>
      <c r="K12" s="141" t="s">
        <v>246</v>
      </c>
      <c r="L12" s="141"/>
      <c r="M12" s="141"/>
      <c r="N12" s="142" t="s">
        <v>245</v>
      </c>
      <c r="O12" s="142" t="s">
        <v>246</v>
      </c>
      <c r="P12" s="141"/>
    </row>
    <row r="13" spans="1:16" ht="10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2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2.75">
      <c r="A16" s="3"/>
      <c r="B16" s="4"/>
      <c r="C16" s="4"/>
      <c r="D16" s="4"/>
      <c r="E16" s="12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2.75">
      <c r="A17" s="5"/>
      <c r="B17" s="6"/>
      <c r="C17" s="6"/>
      <c r="D17" s="6"/>
      <c r="E17" s="15">
        <v>0</v>
      </c>
      <c r="F17" s="16">
        <v>0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2.75">
      <c r="A18" s="18" t="s">
        <v>5</v>
      </c>
      <c r="B18" s="19" t="s">
        <v>5</v>
      </c>
      <c r="C18" s="19" t="s">
        <v>5</v>
      </c>
      <c r="D18" s="19" t="s">
        <v>127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</row>
    <row r="21" spans="1:8" s="9" customFormat="1" ht="18">
      <c r="A21" s="30" t="s">
        <v>156</v>
      </c>
      <c r="B21" s="31"/>
      <c r="C21" s="31"/>
      <c r="E21" s="31"/>
      <c r="F21" s="30" t="s">
        <v>157</v>
      </c>
      <c r="H21" s="21"/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135</v>
      </c>
    </row>
    <row r="2" s="9" customFormat="1" ht="18">
      <c r="C2" s="11" t="s">
        <v>238</v>
      </c>
    </row>
    <row r="3" s="9" customFormat="1" ht="18">
      <c r="C3" s="11" t="s">
        <v>372</v>
      </c>
    </row>
    <row r="4" spans="3:4" s="9" customFormat="1" ht="18">
      <c r="C4" s="11" t="s">
        <v>371</v>
      </c>
      <c r="D4" s="11"/>
    </row>
    <row r="5" spans="3:4" s="9" customFormat="1" ht="18">
      <c r="C5" s="11" t="s">
        <v>373</v>
      </c>
      <c r="D5" s="11"/>
    </row>
    <row r="6" s="9" customFormat="1" ht="18"/>
    <row r="7" spans="1:4" s="9" customFormat="1" ht="18">
      <c r="A7" s="133" t="s">
        <v>368</v>
      </c>
      <c r="B7" s="134"/>
      <c r="C7" s="134"/>
      <c r="D7" s="134"/>
    </row>
    <row r="8" spans="1:4" s="9" customFormat="1" ht="18">
      <c r="A8" s="149" t="s">
        <v>6</v>
      </c>
      <c r="B8" s="134"/>
      <c r="C8" s="134"/>
      <c r="D8" s="134"/>
    </row>
    <row r="9" spans="1:4" s="9" customFormat="1" ht="18">
      <c r="A9" s="134" t="s">
        <v>7</v>
      </c>
      <c r="B9" s="134"/>
      <c r="C9" s="134"/>
      <c r="D9" s="134"/>
    </row>
    <row r="10" spans="1:4" ht="13.5">
      <c r="A10" s="33" t="s">
        <v>229</v>
      </c>
      <c r="B10" s="58"/>
      <c r="C10" s="58"/>
      <c r="D10" s="58"/>
    </row>
    <row r="11" spans="1:4" ht="13.5">
      <c r="A11" s="58"/>
      <c r="B11" s="58"/>
      <c r="C11" s="58"/>
      <c r="D11" s="59" t="s">
        <v>239</v>
      </c>
    </row>
    <row r="12" spans="1:4" ht="44.25" customHeight="1">
      <c r="A12" s="49" t="s">
        <v>230</v>
      </c>
      <c r="B12" s="150" t="s">
        <v>231</v>
      </c>
      <c r="C12" s="151"/>
      <c r="D12" s="49" t="s">
        <v>242</v>
      </c>
    </row>
    <row r="13" spans="1:4" ht="13.5">
      <c r="A13" s="49">
        <v>1</v>
      </c>
      <c r="B13" s="150">
        <v>2</v>
      </c>
      <c r="C13" s="151"/>
      <c r="D13" s="49">
        <v>3</v>
      </c>
    </row>
    <row r="14" spans="1:4" ht="13.5">
      <c r="A14" s="147" t="s">
        <v>136</v>
      </c>
      <c r="B14" s="148"/>
      <c r="C14" s="148"/>
      <c r="D14" s="148"/>
    </row>
    <row r="15" spans="1:4" ht="13.5">
      <c r="A15" s="106" t="s">
        <v>228</v>
      </c>
      <c r="B15" s="108" t="s">
        <v>369</v>
      </c>
      <c r="C15" s="109"/>
      <c r="D15" s="103">
        <v>19907800</v>
      </c>
    </row>
    <row r="16" spans="1:4" ht="13.5">
      <c r="A16" s="50" t="s">
        <v>299</v>
      </c>
      <c r="B16" s="51" t="s">
        <v>266</v>
      </c>
      <c r="C16" s="52"/>
      <c r="D16" s="53">
        <v>19907800</v>
      </c>
    </row>
    <row r="17" spans="1:4" ht="13.5">
      <c r="A17" s="106" t="s">
        <v>278</v>
      </c>
      <c r="B17" s="108" t="s">
        <v>370</v>
      </c>
      <c r="C17" s="109"/>
      <c r="D17" s="103">
        <v>68058800</v>
      </c>
    </row>
    <row r="18" spans="1:4" ht="13.5">
      <c r="A18" s="50" t="s">
        <v>299</v>
      </c>
      <c r="B18" s="51" t="s">
        <v>266</v>
      </c>
      <c r="C18" s="52"/>
      <c r="D18" s="53">
        <v>68058800</v>
      </c>
    </row>
    <row r="19" spans="1:4" ht="41.25">
      <c r="A19" s="106" t="s">
        <v>281</v>
      </c>
      <c r="B19" s="108" t="s">
        <v>282</v>
      </c>
      <c r="C19" s="109"/>
      <c r="D19" s="103">
        <v>1546200</v>
      </c>
    </row>
    <row r="20" spans="1:4" ht="13.5">
      <c r="A20" s="50" t="s">
        <v>300</v>
      </c>
      <c r="B20" s="51" t="s">
        <v>301</v>
      </c>
      <c r="C20" s="52"/>
      <c r="D20" s="53">
        <v>1546200</v>
      </c>
    </row>
    <row r="21" spans="1:4" ht="27">
      <c r="A21" s="106" t="s">
        <v>309</v>
      </c>
      <c r="B21" s="108" t="s">
        <v>310</v>
      </c>
      <c r="C21" s="109"/>
      <c r="D21" s="103">
        <v>1456400</v>
      </c>
    </row>
    <row r="22" spans="1:4" ht="13.5">
      <c r="A22" s="50" t="s">
        <v>300</v>
      </c>
      <c r="B22" s="51" t="s">
        <v>301</v>
      </c>
      <c r="C22" s="52"/>
      <c r="D22" s="53">
        <v>1456400</v>
      </c>
    </row>
    <row r="23" spans="1:4" ht="13.5">
      <c r="A23" s="147" t="s">
        <v>137</v>
      </c>
      <c r="B23" s="148"/>
      <c r="C23" s="148"/>
      <c r="D23" s="148"/>
    </row>
    <row r="24" spans="1:4" ht="13.5">
      <c r="A24" s="106" t="s">
        <v>228</v>
      </c>
      <c r="B24" s="108" t="s">
        <v>369</v>
      </c>
      <c r="C24" s="109"/>
      <c r="D24" s="103">
        <v>0</v>
      </c>
    </row>
    <row r="25" spans="1:4" ht="13.5">
      <c r="A25" s="50" t="s">
        <v>299</v>
      </c>
      <c r="B25" s="51" t="s">
        <v>266</v>
      </c>
      <c r="C25" s="52"/>
      <c r="D25" s="53">
        <v>0</v>
      </c>
    </row>
    <row r="26" spans="1:4" ht="13.5">
      <c r="A26" s="106" t="s">
        <v>278</v>
      </c>
      <c r="B26" s="108" t="s">
        <v>370</v>
      </c>
      <c r="C26" s="109"/>
      <c r="D26" s="103">
        <v>0</v>
      </c>
    </row>
    <row r="27" spans="1:4" ht="13.5">
      <c r="A27" s="50" t="s">
        <v>299</v>
      </c>
      <c r="B27" s="51" t="s">
        <v>266</v>
      </c>
      <c r="C27" s="52"/>
      <c r="D27" s="53">
        <v>0</v>
      </c>
    </row>
    <row r="28" spans="1:4" ht="41.25">
      <c r="A28" s="106" t="s">
        <v>281</v>
      </c>
      <c r="B28" s="108" t="s">
        <v>282</v>
      </c>
      <c r="C28" s="109"/>
      <c r="D28" s="103">
        <v>0</v>
      </c>
    </row>
    <row r="29" spans="1:4" ht="13.5">
      <c r="A29" s="50" t="s">
        <v>300</v>
      </c>
      <c r="B29" s="51" t="s">
        <v>301</v>
      </c>
      <c r="C29" s="52"/>
      <c r="D29" s="53">
        <v>0</v>
      </c>
    </row>
    <row r="30" spans="1:4" ht="27">
      <c r="A30" s="106" t="s">
        <v>309</v>
      </c>
      <c r="B30" s="108" t="s">
        <v>310</v>
      </c>
      <c r="C30" s="109"/>
      <c r="D30" s="103">
        <v>0</v>
      </c>
    </row>
    <row r="31" spans="1:4" ht="13.5">
      <c r="A31" s="50" t="s">
        <v>300</v>
      </c>
      <c r="B31" s="51" t="s">
        <v>301</v>
      </c>
      <c r="C31" s="52"/>
      <c r="D31" s="53">
        <v>0</v>
      </c>
    </row>
    <row r="32" spans="1:4" ht="13.5">
      <c r="A32" s="54" t="s">
        <v>5</v>
      </c>
      <c r="B32" s="55" t="s">
        <v>232</v>
      </c>
      <c r="C32" s="56"/>
      <c r="D32" s="57">
        <v>90969200</v>
      </c>
    </row>
    <row r="33" spans="1:4" ht="13.5">
      <c r="A33" s="54" t="s">
        <v>5</v>
      </c>
      <c r="B33" s="55" t="s">
        <v>132</v>
      </c>
      <c r="C33" s="56"/>
      <c r="D33" s="57">
        <v>90969200</v>
      </c>
    </row>
    <row r="34" spans="1:4" ht="13.5">
      <c r="A34" s="54" t="s">
        <v>5</v>
      </c>
      <c r="B34" s="55" t="s">
        <v>133</v>
      </c>
      <c r="C34" s="56"/>
      <c r="D34" s="57">
        <v>0</v>
      </c>
    </row>
    <row r="35" spans="1:5" ht="18">
      <c r="A35" s="58"/>
      <c r="B35" s="58"/>
      <c r="C35" s="58"/>
      <c r="D35" s="58"/>
      <c r="E35" s="31"/>
    </row>
    <row r="36" spans="1:4" ht="13.5">
      <c r="A36" s="33" t="s">
        <v>233</v>
      </c>
      <c r="B36" s="58"/>
      <c r="C36" s="58"/>
      <c r="D36" s="59" t="s">
        <v>239</v>
      </c>
    </row>
    <row r="37" spans="1:4" ht="96">
      <c r="A37" s="49" t="s">
        <v>234</v>
      </c>
      <c r="B37" s="49" t="s">
        <v>235</v>
      </c>
      <c r="C37" s="49" t="s">
        <v>236</v>
      </c>
      <c r="D37" s="49" t="s">
        <v>242</v>
      </c>
    </row>
    <row r="38" spans="1:4" ht="13.5">
      <c r="A38" s="49">
        <v>1</v>
      </c>
      <c r="B38" s="49">
        <v>2</v>
      </c>
      <c r="C38" s="49">
        <v>3</v>
      </c>
      <c r="D38" s="49">
        <v>4</v>
      </c>
    </row>
    <row r="39" spans="1:4" ht="13.5">
      <c r="A39" s="147" t="s">
        <v>138</v>
      </c>
      <c r="B39" s="148"/>
      <c r="C39" s="148"/>
      <c r="D39" s="148"/>
    </row>
    <row r="40" spans="1:4" ht="41.25">
      <c r="A40" s="102" t="s">
        <v>336</v>
      </c>
      <c r="B40" s="102" t="s">
        <v>343</v>
      </c>
      <c r="C40" s="111" t="s">
        <v>344</v>
      </c>
      <c r="D40" s="103">
        <v>770000</v>
      </c>
    </row>
    <row r="41" spans="1:4" ht="13.5">
      <c r="A41" s="104" t="s">
        <v>299</v>
      </c>
      <c r="B41" s="104" t="s">
        <v>343</v>
      </c>
      <c r="C41" s="105" t="s">
        <v>266</v>
      </c>
      <c r="D41" s="53">
        <v>770000</v>
      </c>
    </row>
    <row r="42" spans="1:8" ht="18">
      <c r="A42" s="147" t="s">
        <v>139</v>
      </c>
      <c r="B42" s="148"/>
      <c r="C42" s="148"/>
      <c r="D42" s="148"/>
      <c r="E42" s="31"/>
      <c r="G42" s="9"/>
      <c r="H42" s="21"/>
    </row>
    <row r="43" spans="1:4" ht="41.25">
      <c r="A43" s="106" t="s">
        <v>336</v>
      </c>
      <c r="B43" s="106" t="s">
        <v>343</v>
      </c>
      <c r="C43" s="112" t="s">
        <v>344</v>
      </c>
      <c r="D43" s="103">
        <v>80000</v>
      </c>
    </row>
    <row r="44" spans="1:4" ht="13.5">
      <c r="A44" s="50" t="s">
        <v>299</v>
      </c>
      <c r="B44" s="50" t="s">
        <v>343</v>
      </c>
      <c r="C44" s="34" t="s">
        <v>266</v>
      </c>
      <c r="D44" s="53">
        <v>80000</v>
      </c>
    </row>
    <row r="45" spans="1:4" ht="13.5">
      <c r="A45" s="107" t="s">
        <v>5</v>
      </c>
      <c r="B45" s="107" t="s">
        <v>5</v>
      </c>
      <c r="C45" s="60" t="s">
        <v>232</v>
      </c>
      <c r="D45" s="57">
        <v>850000</v>
      </c>
    </row>
    <row r="46" spans="1:4" ht="13.5">
      <c r="A46" s="107" t="s">
        <v>5</v>
      </c>
      <c r="B46" s="107" t="s">
        <v>5</v>
      </c>
      <c r="C46" s="60" t="s">
        <v>132</v>
      </c>
      <c r="D46" s="57">
        <v>770000</v>
      </c>
    </row>
    <row r="47" spans="1:8" ht="18">
      <c r="A47" s="107" t="s">
        <v>5</v>
      </c>
      <c r="B47" s="107" t="s">
        <v>5</v>
      </c>
      <c r="C47" s="60" t="s">
        <v>133</v>
      </c>
      <c r="D47" s="57">
        <v>80000</v>
      </c>
      <c r="E47" s="31"/>
      <c r="G47" s="9"/>
      <c r="H47" s="21"/>
    </row>
    <row r="50" spans="1:5" ht="18">
      <c r="A50" s="30" t="s">
        <v>156</v>
      </c>
      <c r="B50" s="31"/>
      <c r="C50" s="99" t="s">
        <v>157</v>
      </c>
      <c r="E50" s="31"/>
    </row>
  </sheetData>
  <sheetProtection/>
  <mergeCells count="9">
    <mergeCell ref="A39:D39"/>
    <mergeCell ref="A42:D42"/>
    <mergeCell ref="A7:D7"/>
    <mergeCell ref="A8:D8"/>
    <mergeCell ref="A9:D9"/>
    <mergeCell ref="B12:C12"/>
    <mergeCell ref="B13:C13"/>
    <mergeCell ref="A14:D14"/>
    <mergeCell ref="A23:D23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60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140</v>
      </c>
    </row>
    <row r="2" s="9" customFormat="1" ht="18">
      <c r="G2" s="11" t="s">
        <v>238</v>
      </c>
    </row>
    <row r="3" s="9" customFormat="1" ht="18">
      <c r="G3" s="11" t="s">
        <v>372</v>
      </c>
    </row>
    <row r="4" s="9" customFormat="1" ht="18">
      <c r="G4" s="11" t="s">
        <v>371</v>
      </c>
    </row>
    <row r="5" s="9" customFormat="1" ht="18">
      <c r="G5" s="11" t="s">
        <v>373</v>
      </c>
    </row>
    <row r="6" s="9" customFormat="1" ht="18"/>
    <row r="7" spans="1:10" s="9" customFormat="1" ht="18">
      <c r="A7" s="133" t="s">
        <v>258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s="9" customFormat="1" ht="18">
      <c r="A8" s="133" t="s">
        <v>374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9" customFormat="1" ht="18">
      <c r="A9" s="100" t="s">
        <v>6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7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96">
      <c r="A11" s="34" t="s">
        <v>21</v>
      </c>
      <c r="B11" s="34" t="s">
        <v>22</v>
      </c>
      <c r="C11" s="34" t="s">
        <v>23</v>
      </c>
      <c r="D11" s="34" t="s">
        <v>24</v>
      </c>
      <c r="E11" s="34" t="s">
        <v>259</v>
      </c>
      <c r="F11" s="34" t="s">
        <v>260</v>
      </c>
      <c r="G11" s="34" t="s">
        <v>261</v>
      </c>
      <c r="H11" s="34" t="s">
        <v>262</v>
      </c>
      <c r="I11" s="34" t="s">
        <v>375</v>
      </c>
      <c r="J11" s="34" t="s">
        <v>376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3.25" customHeight="1">
      <c r="A13" s="62" t="s">
        <v>283</v>
      </c>
      <c r="B13" s="62" t="s">
        <v>284</v>
      </c>
      <c r="C13" s="62" t="s">
        <v>284</v>
      </c>
      <c r="D13" s="113" t="s">
        <v>285</v>
      </c>
      <c r="E13" s="63"/>
      <c r="F13" s="62" t="s">
        <v>284</v>
      </c>
      <c r="G13" s="37">
        <v>3823600</v>
      </c>
      <c r="H13" s="37">
        <v>118600</v>
      </c>
      <c r="I13" s="37">
        <v>3281381</v>
      </c>
      <c r="J13" s="37" t="s">
        <v>302</v>
      </c>
    </row>
    <row r="14" spans="1:10" s="8" customFormat="1" ht="18.75" customHeight="1">
      <c r="A14" s="62" t="s">
        <v>286</v>
      </c>
      <c r="B14" s="62" t="s">
        <v>284</v>
      </c>
      <c r="C14" s="62" t="s">
        <v>284</v>
      </c>
      <c r="D14" s="113" t="s">
        <v>285</v>
      </c>
      <c r="E14" s="63"/>
      <c r="F14" s="62" t="s">
        <v>284</v>
      </c>
      <c r="G14" s="37">
        <v>3823600</v>
      </c>
      <c r="H14" s="37">
        <v>118600</v>
      </c>
      <c r="I14" s="37">
        <v>3281381</v>
      </c>
      <c r="J14" s="37" t="s">
        <v>302</v>
      </c>
    </row>
    <row r="15" spans="1:10" s="8" customFormat="1" ht="75.75" customHeight="1">
      <c r="A15" s="34" t="s">
        <v>377</v>
      </c>
      <c r="B15" s="34" t="s">
        <v>378</v>
      </c>
      <c r="C15" s="34" t="s">
        <v>145</v>
      </c>
      <c r="D15" s="114" t="s">
        <v>379</v>
      </c>
      <c r="E15" s="64" t="s">
        <v>380</v>
      </c>
      <c r="F15" s="34" t="s">
        <v>381</v>
      </c>
      <c r="G15" s="39">
        <v>3823600</v>
      </c>
      <c r="H15" s="39">
        <v>118600</v>
      </c>
      <c r="I15" s="39">
        <v>3281381</v>
      </c>
      <c r="J15" s="39" t="s">
        <v>303</v>
      </c>
    </row>
    <row r="16" spans="1:10" s="8" customFormat="1" ht="30.75" customHeight="1">
      <c r="A16" s="62" t="s">
        <v>288</v>
      </c>
      <c r="B16" s="62" t="s">
        <v>284</v>
      </c>
      <c r="C16" s="62" t="s">
        <v>284</v>
      </c>
      <c r="D16" s="113" t="s">
        <v>289</v>
      </c>
      <c r="E16" s="63"/>
      <c r="F16" s="62" t="s">
        <v>284</v>
      </c>
      <c r="G16" s="37">
        <v>750000</v>
      </c>
      <c r="H16" s="37">
        <v>750000</v>
      </c>
      <c r="I16" s="37">
        <v>750000</v>
      </c>
      <c r="J16" s="37" t="s">
        <v>302</v>
      </c>
    </row>
    <row r="17" spans="1:10" ht="27">
      <c r="A17" s="62" t="s">
        <v>290</v>
      </c>
      <c r="B17" s="62" t="s">
        <v>284</v>
      </c>
      <c r="C17" s="62" t="s">
        <v>284</v>
      </c>
      <c r="D17" s="113" t="s">
        <v>289</v>
      </c>
      <c r="E17" s="63"/>
      <c r="F17" s="62" t="s">
        <v>284</v>
      </c>
      <c r="G17" s="37">
        <v>750000</v>
      </c>
      <c r="H17" s="37">
        <v>750000</v>
      </c>
      <c r="I17" s="37">
        <v>750000</v>
      </c>
      <c r="J17" s="37" t="s">
        <v>302</v>
      </c>
    </row>
    <row r="18" spans="1:10" ht="105.75" customHeight="1">
      <c r="A18" s="34" t="s">
        <v>397</v>
      </c>
      <c r="B18" s="34" t="s">
        <v>473</v>
      </c>
      <c r="C18" s="34" t="s">
        <v>287</v>
      </c>
      <c r="D18" s="114" t="s">
        <v>474</v>
      </c>
      <c r="E18" s="64" t="s">
        <v>515</v>
      </c>
      <c r="F18" s="34" t="s">
        <v>483</v>
      </c>
      <c r="G18" s="39">
        <v>750000</v>
      </c>
      <c r="H18" s="39">
        <v>750000</v>
      </c>
      <c r="I18" s="39">
        <v>750000</v>
      </c>
      <c r="J18" s="39" t="s">
        <v>303</v>
      </c>
    </row>
    <row r="19" spans="1:10" ht="13.5">
      <c r="A19" s="41" t="s">
        <v>5</v>
      </c>
      <c r="B19" s="41" t="s">
        <v>5</v>
      </c>
      <c r="C19" s="41" t="s">
        <v>5</v>
      </c>
      <c r="D19" s="41" t="s">
        <v>127</v>
      </c>
      <c r="E19" s="41" t="s">
        <v>5</v>
      </c>
      <c r="F19" s="41" t="s">
        <v>5</v>
      </c>
      <c r="G19" s="36">
        <v>4573600</v>
      </c>
      <c r="H19" s="36">
        <v>868600</v>
      </c>
      <c r="I19" s="36">
        <v>4031381</v>
      </c>
      <c r="J19" s="36" t="s">
        <v>5</v>
      </c>
    </row>
    <row r="22" spans="1:5" ht="17.25">
      <c r="A22" s="30" t="s">
        <v>156</v>
      </c>
      <c r="E22" s="61" t="s">
        <v>157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zoomScalePageLayoutView="0" workbookViewId="0" topLeftCell="A38">
      <selection activeCell="A8" sqref="A8:IV8"/>
    </sheetView>
  </sheetViews>
  <sheetFormatPr defaultColWidth="9.00390625" defaultRowHeight="12.75"/>
  <cols>
    <col min="1" max="1" width="15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G1" s="9" t="s">
        <v>141</v>
      </c>
    </row>
    <row r="2" s="9" customFormat="1" ht="18">
      <c r="G2" s="11" t="s">
        <v>238</v>
      </c>
    </row>
    <row r="3" s="9" customFormat="1" ht="18">
      <c r="G3" s="11" t="s">
        <v>372</v>
      </c>
    </row>
    <row r="4" spans="6:7" s="9" customFormat="1" ht="18">
      <c r="F4" s="11"/>
      <c r="G4" s="11" t="s">
        <v>371</v>
      </c>
    </row>
    <row r="5" spans="6:7" s="9" customFormat="1" ht="18">
      <c r="F5" s="11"/>
      <c r="G5" s="11" t="s">
        <v>373</v>
      </c>
    </row>
    <row r="6" spans="6:7" s="9" customFormat="1" ht="18">
      <c r="F6" s="11"/>
      <c r="G6" s="11"/>
    </row>
    <row r="7" spans="1:10" s="9" customFormat="1" ht="18">
      <c r="A7" s="133" t="s">
        <v>484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2" s="25" customFormat="1" ht="15" customHeight="1">
      <c r="A8" s="100" t="s">
        <v>6</v>
      </c>
      <c r="B8" s="58"/>
      <c r="C8" s="58"/>
      <c r="D8" s="58"/>
      <c r="E8" s="58"/>
      <c r="F8" s="58"/>
      <c r="G8" s="58"/>
      <c r="H8" s="58"/>
      <c r="I8" s="58"/>
      <c r="J8" s="58"/>
      <c r="K8" s="24"/>
      <c r="L8" s="24"/>
    </row>
    <row r="9" spans="1:12" s="25" customFormat="1" ht="16.5" customHeight="1">
      <c r="A9" s="58" t="s">
        <v>7</v>
      </c>
      <c r="B9" s="58"/>
      <c r="C9" s="58"/>
      <c r="D9" s="58"/>
      <c r="E9" s="58"/>
      <c r="F9" s="58"/>
      <c r="G9" s="58"/>
      <c r="H9" s="58"/>
      <c r="I9" s="58"/>
      <c r="J9" s="59" t="s">
        <v>20</v>
      </c>
      <c r="K9" s="24"/>
      <c r="L9" s="24"/>
    </row>
    <row r="10" spans="1:12" s="27" customFormat="1" ht="15" customHeight="1">
      <c r="A10" s="136" t="s">
        <v>21</v>
      </c>
      <c r="B10" s="136" t="s">
        <v>22</v>
      </c>
      <c r="C10" s="136" t="s">
        <v>23</v>
      </c>
      <c r="D10" s="136" t="s">
        <v>24</v>
      </c>
      <c r="E10" s="136" t="s">
        <v>154</v>
      </c>
      <c r="F10" s="136" t="s">
        <v>155</v>
      </c>
      <c r="G10" s="135" t="s">
        <v>242</v>
      </c>
      <c r="H10" s="136" t="s">
        <v>243</v>
      </c>
      <c r="I10" s="136" t="s">
        <v>244</v>
      </c>
      <c r="J10" s="136"/>
      <c r="K10" s="26"/>
      <c r="L10" s="26"/>
    </row>
    <row r="11" spans="1:11" s="24" customFormat="1" ht="103.5" customHeight="1">
      <c r="A11" s="136"/>
      <c r="B11" s="136"/>
      <c r="C11" s="136"/>
      <c r="D11" s="136"/>
      <c r="E11" s="136"/>
      <c r="F11" s="136"/>
      <c r="G11" s="135"/>
      <c r="H11" s="136"/>
      <c r="I11" s="34" t="s">
        <v>245</v>
      </c>
      <c r="J11" s="34" t="s">
        <v>246</v>
      </c>
      <c r="K11" s="28"/>
    </row>
    <row r="12" spans="1:11" s="24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4">
        <v>8</v>
      </c>
      <c r="I12" s="48">
        <v>9</v>
      </c>
      <c r="J12" s="48">
        <v>10</v>
      </c>
      <c r="K12" s="28"/>
    </row>
    <row r="13" spans="1:11" s="24" customFormat="1" ht="13.5">
      <c r="A13" s="62" t="s">
        <v>283</v>
      </c>
      <c r="B13" s="62" t="s">
        <v>284</v>
      </c>
      <c r="C13" s="62" t="s">
        <v>284</v>
      </c>
      <c r="D13" s="42" t="s">
        <v>285</v>
      </c>
      <c r="E13" s="42" t="s">
        <v>284</v>
      </c>
      <c r="F13" s="42" t="s">
        <v>284</v>
      </c>
      <c r="G13" s="36">
        <v>22305432</v>
      </c>
      <c r="H13" s="37">
        <v>18985651</v>
      </c>
      <c r="I13" s="37">
        <v>3319781</v>
      </c>
      <c r="J13" s="37">
        <v>3281381</v>
      </c>
      <c r="K13" s="28"/>
    </row>
    <row r="14" spans="1:11" s="24" customFormat="1" ht="13.5">
      <c r="A14" s="62" t="s">
        <v>286</v>
      </c>
      <c r="B14" s="62" t="s">
        <v>284</v>
      </c>
      <c r="C14" s="62" t="s">
        <v>284</v>
      </c>
      <c r="D14" s="42" t="s">
        <v>285</v>
      </c>
      <c r="E14" s="42" t="s">
        <v>284</v>
      </c>
      <c r="F14" s="42" t="s">
        <v>284</v>
      </c>
      <c r="G14" s="36">
        <v>22305432</v>
      </c>
      <c r="H14" s="37">
        <v>18985651</v>
      </c>
      <c r="I14" s="37">
        <v>3319781</v>
      </c>
      <c r="J14" s="37">
        <v>3281381</v>
      </c>
      <c r="K14" s="28"/>
    </row>
    <row r="15" spans="1:15" s="24" customFormat="1" ht="69">
      <c r="A15" s="34" t="s">
        <v>30</v>
      </c>
      <c r="B15" s="34" t="s">
        <v>31</v>
      </c>
      <c r="C15" s="34" t="s">
        <v>32</v>
      </c>
      <c r="D15" s="45" t="s">
        <v>33</v>
      </c>
      <c r="E15" s="45" t="s">
        <v>274</v>
      </c>
      <c r="F15" s="45" t="s">
        <v>364</v>
      </c>
      <c r="G15" s="38">
        <v>104328</v>
      </c>
      <c r="H15" s="39">
        <v>104328</v>
      </c>
      <c r="I15" s="39">
        <v>0</v>
      </c>
      <c r="J15" s="39">
        <v>0</v>
      </c>
      <c r="O15" s="29"/>
    </row>
    <row r="16" spans="1:15" s="24" customFormat="1" ht="54.75">
      <c r="A16" s="34" t="s">
        <v>34</v>
      </c>
      <c r="B16" s="34" t="s">
        <v>35</v>
      </c>
      <c r="C16" s="34" t="s">
        <v>36</v>
      </c>
      <c r="D16" s="45" t="s">
        <v>37</v>
      </c>
      <c r="E16" s="45" t="s">
        <v>273</v>
      </c>
      <c r="F16" s="45" t="s">
        <v>485</v>
      </c>
      <c r="G16" s="38">
        <v>40000</v>
      </c>
      <c r="H16" s="39">
        <v>40000</v>
      </c>
      <c r="I16" s="39">
        <v>0</v>
      </c>
      <c r="J16" s="39">
        <v>0</v>
      </c>
      <c r="O16" s="29"/>
    </row>
    <row r="17" spans="1:12" s="24" customFormat="1" ht="41.25">
      <c r="A17" s="34" t="s">
        <v>34</v>
      </c>
      <c r="B17" s="34" t="s">
        <v>35</v>
      </c>
      <c r="C17" s="34" t="s">
        <v>36</v>
      </c>
      <c r="D17" s="45" t="s">
        <v>37</v>
      </c>
      <c r="E17" s="45" t="s">
        <v>486</v>
      </c>
      <c r="F17" s="45" t="s">
        <v>487</v>
      </c>
      <c r="G17" s="38">
        <v>371030</v>
      </c>
      <c r="H17" s="39">
        <v>371030</v>
      </c>
      <c r="I17" s="39">
        <v>0</v>
      </c>
      <c r="J17" s="39">
        <v>0</v>
      </c>
      <c r="L17" s="32"/>
    </row>
    <row r="18" spans="1:15" s="24" customFormat="1" ht="69">
      <c r="A18" s="34" t="s">
        <v>38</v>
      </c>
      <c r="B18" s="34" t="s">
        <v>39</v>
      </c>
      <c r="C18" s="34" t="s">
        <v>40</v>
      </c>
      <c r="D18" s="45" t="s">
        <v>41</v>
      </c>
      <c r="E18" s="45" t="s">
        <v>488</v>
      </c>
      <c r="F18" s="45" t="s">
        <v>489</v>
      </c>
      <c r="G18" s="38">
        <v>5193371</v>
      </c>
      <c r="H18" s="39">
        <v>5193371</v>
      </c>
      <c r="I18" s="39">
        <v>0</v>
      </c>
      <c r="J18" s="39">
        <v>0</v>
      </c>
      <c r="O18" s="29"/>
    </row>
    <row r="19" spans="1:15" s="24" customFormat="1" ht="41.25">
      <c r="A19" s="34" t="s">
        <v>42</v>
      </c>
      <c r="B19" s="34" t="s">
        <v>43</v>
      </c>
      <c r="C19" s="34" t="s">
        <v>44</v>
      </c>
      <c r="D19" s="45" t="s">
        <v>45</v>
      </c>
      <c r="E19" s="45" t="s">
        <v>142</v>
      </c>
      <c r="F19" s="45" t="s">
        <v>490</v>
      </c>
      <c r="G19" s="38">
        <v>2582050</v>
      </c>
      <c r="H19" s="39">
        <v>2582050</v>
      </c>
      <c r="I19" s="39">
        <v>0</v>
      </c>
      <c r="J19" s="39">
        <v>0</v>
      </c>
      <c r="O19" s="29"/>
    </row>
    <row r="20" spans="1:10" s="24" customFormat="1" ht="82.5">
      <c r="A20" s="34" t="s">
        <v>46</v>
      </c>
      <c r="B20" s="34" t="s">
        <v>47</v>
      </c>
      <c r="C20" s="34" t="s">
        <v>48</v>
      </c>
      <c r="D20" s="45" t="s">
        <v>49</v>
      </c>
      <c r="E20" s="45" t="s">
        <v>491</v>
      </c>
      <c r="F20" s="45" t="s">
        <v>492</v>
      </c>
      <c r="G20" s="38">
        <v>50000</v>
      </c>
      <c r="H20" s="39">
        <v>50000</v>
      </c>
      <c r="I20" s="39">
        <v>0</v>
      </c>
      <c r="J20" s="39">
        <v>0</v>
      </c>
    </row>
    <row r="21" spans="1:10" s="24" customFormat="1" ht="82.5">
      <c r="A21" s="34" t="s">
        <v>467</v>
      </c>
      <c r="B21" s="34" t="s">
        <v>468</v>
      </c>
      <c r="C21" s="34" t="s">
        <v>79</v>
      </c>
      <c r="D21" s="45" t="s">
        <v>469</v>
      </c>
      <c r="E21" s="45" t="s">
        <v>493</v>
      </c>
      <c r="F21" s="45" t="s">
        <v>494</v>
      </c>
      <c r="G21" s="38">
        <v>453000</v>
      </c>
      <c r="H21" s="39">
        <v>453000</v>
      </c>
      <c r="I21" s="39">
        <v>0</v>
      </c>
      <c r="J21" s="39">
        <v>0</v>
      </c>
    </row>
    <row r="22" spans="1:10" s="24" customFormat="1" ht="61.5" customHeight="1">
      <c r="A22" s="34" t="s">
        <v>54</v>
      </c>
      <c r="B22" s="34" t="s">
        <v>55</v>
      </c>
      <c r="C22" s="34" t="s">
        <v>56</v>
      </c>
      <c r="D22" s="45" t="s">
        <v>57</v>
      </c>
      <c r="E22" s="45" t="s">
        <v>495</v>
      </c>
      <c r="F22" s="45" t="s">
        <v>496</v>
      </c>
      <c r="G22" s="38">
        <v>286000</v>
      </c>
      <c r="H22" s="39">
        <v>286000</v>
      </c>
      <c r="I22" s="39">
        <v>0</v>
      </c>
      <c r="J22" s="39">
        <v>0</v>
      </c>
    </row>
    <row r="23" spans="1:10" s="24" customFormat="1" ht="69">
      <c r="A23" s="34" t="s">
        <v>59</v>
      </c>
      <c r="B23" s="34" t="s">
        <v>60</v>
      </c>
      <c r="C23" s="34" t="s">
        <v>58</v>
      </c>
      <c r="D23" s="45" t="s">
        <v>63</v>
      </c>
      <c r="E23" s="45" t="s">
        <v>497</v>
      </c>
      <c r="F23" s="45" t="s">
        <v>498</v>
      </c>
      <c r="G23" s="38">
        <v>4023963</v>
      </c>
      <c r="H23" s="39">
        <v>4023963</v>
      </c>
      <c r="I23" s="39">
        <v>0</v>
      </c>
      <c r="J23" s="39">
        <v>0</v>
      </c>
    </row>
    <row r="24" spans="1:10" s="24" customFormat="1" ht="96">
      <c r="A24" s="34" t="s">
        <v>470</v>
      </c>
      <c r="B24" s="34" t="s">
        <v>471</v>
      </c>
      <c r="C24" s="34" t="s">
        <v>472</v>
      </c>
      <c r="D24" s="45" t="s">
        <v>481</v>
      </c>
      <c r="E24" s="45" t="s">
        <v>497</v>
      </c>
      <c r="F24" s="45" t="s">
        <v>498</v>
      </c>
      <c r="G24" s="38">
        <v>2885000</v>
      </c>
      <c r="H24" s="39">
        <v>2885000</v>
      </c>
      <c r="I24" s="39">
        <v>0</v>
      </c>
      <c r="J24" s="39">
        <v>0</v>
      </c>
    </row>
    <row r="25" spans="1:10" s="24" customFormat="1" ht="54.75">
      <c r="A25" s="34" t="s">
        <v>330</v>
      </c>
      <c r="B25" s="34" t="s">
        <v>337</v>
      </c>
      <c r="C25" s="34" t="s">
        <v>338</v>
      </c>
      <c r="D25" s="45" t="s">
        <v>339</v>
      </c>
      <c r="E25" s="45" t="s">
        <v>358</v>
      </c>
      <c r="F25" s="45" t="s">
        <v>359</v>
      </c>
      <c r="G25" s="38">
        <v>47000</v>
      </c>
      <c r="H25" s="39">
        <v>47000</v>
      </c>
      <c r="I25" s="39">
        <v>0</v>
      </c>
      <c r="J25" s="39">
        <v>0</v>
      </c>
    </row>
    <row r="26" spans="1:10" s="24" customFormat="1" ht="54.75">
      <c r="A26" s="34" t="s">
        <v>64</v>
      </c>
      <c r="B26" s="34" t="s">
        <v>65</v>
      </c>
      <c r="C26" s="34" t="s">
        <v>66</v>
      </c>
      <c r="D26" s="45" t="s">
        <v>67</v>
      </c>
      <c r="E26" s="45" t="s">
        <v>499</v>
      </c>
      <c r="F26" s="45" t="s">
        <v>500</v>
      </c>
      <c r="G26" s="38">
        <v>395319</v>
      </c>
      <c r="H26" s="39">
        <v>395319</v>
      </c>
      <c r="I26" s="39">
        <v>0</v>
      </c>
      <c r="J26" s="39">
        <v>0</v>
      </c>
    </row>
    <row r="27" spans="1:10" s="24" customFormat="1" ht="54.75">
      <c r="A27" s="34" t="s">
        <v>377</v>
      </c>
      <c r="B27" s="34" t="s">
        <v>378</v>
      </c>
      <c r="C27" s="34" t="s">
        <v>145</v>
      </c>
      <c r="D27" s="45" t="s">
        <v>379</v>
      </c>
      <c r="E27" s="45" t="s">
        <v>501</v>
      </c>
      <c r="F27" s="45" t="s">
        <v>502</v>
      </c>
      <c r="G27" s="38">
        <v>3281381</v>
      </c>
      <c r="H27" s="39">
        <v>0</v>
      </c>
      <c r="I27" s="39">
        <v>3281381</v>
      </c>
      <c r="J27" s="39">
        <v>3281381</v>
      </c>
    </row>
    <row r="28" spans="1:10" s="24" customFormat="1" ht="96">
      <c r="A28" s="34" t="s">
        <v>68</v>
      </c>
      <c r="B28" s="34" t="s">
        <v>69</v>
      </c>
      <c r="C28" s="34" t="s">
        <v>70</v>
      </c>
      <c r="D28" s="45" t="s">
        <v>267</v>
      </c>
      <c r="E28" s="45" t="s">
        <v>275</v>
      </c>
      <c r="F28" s="45" t="s">
        <v>503</v>
      </c>
      <c r="G28" s="38">
        <v>2554590</v>
      </c>
      <c r="H28" s="39">
        <v>2554590</v>
      </c>
      <c r="I28" s="39">
        <v>0</v>
      </c>
      <c r="J28" s="39">
        <v>0</v>
      </c>
    </row>
    <row r="29" spans="1:10" s="24" customFormat="1" ht="41.25">
      <c r="A29" s="34" t="s">
        <v>71</v>
      </c>
      <c r="B29" s="34" t="s">
        <v>72</v>
      </c>
      <c r="C29" s="34" t="s">
        <v>73</v>
      </c>
      <c r="D29" s="45" t="s">
        <v>74</v>
      </c>
      <c r="E29" s="45" t="s">
        <v>311</v>
      </c>
      <c r="F29" s="45" t="s">
        <v>504</v>
      </c>
      <c r="G29" s="38">
        <v>38400</v>
      </c>
      <c r="H29" s="39">
        <v>0</v>
      </c>
      <c r="I29" s="39">
        <v>38400</v>
      </c>
      <c r="J29" s="39">
        <v>0</v>
      </c>
    </row>
    <row r="30" spans="1:10" ht="27">
      <c r="A30" s="62" t="s">
        <v>288</v>
      </c>
      <c r="B30" s="62" t="s">
        <v>284</v>
      </c>
      <c r="C30" s="62" t="s">
        <v>284</v>
      </c>
      <c r="D30" s="42" t="s">
        <v>289</v>
      </c>
      <c r="E30" s="42" t="s">
        <v>284</v>
      </c>
      <c r="F30" s="42" t="s">
        <v>284</v>
      </c>
      <c r="G30" s="36">
        <v>16023240</v>
      </c>
      <c r="H30" s="37">
        <v>6607240</v>
      </c>
      <c r="I30" s="37">
        <v>9416000</v>
      </c>
      <c r="J30" s="37">
        <v>4200000</v>
      </c>
    </row>
    <row r="31" spans="1:10" ht="27">
      <c r="A31" s="62" t="s">
        <v>290</v>
      </c>
      <c r="B31" s="62" t="s">
        <v>284</v>
      </c>
      <c r="C31" s="62" t="s">
        <v>284</v>
      </c>
      <c r="D31" s="42" t="s">
        <v>289</v>
      </c>
      <c r="E31" s="42" t="s">
        <v>284</v>
      </c>
      <c r="F31" s="42" t="s">
        <v>284</v>
      </c>
      <c r="G31" s="36">
        <v>16023240</v>
      </c>
      <c r="H31" s="37">
        <v>6607240</v>
      </c>
      <c r="I31" s="37">
        <v>9416000</v>
      </c>
      <c r="J31" s="37">
        <v>4200000</v>
      </c>
    </row>
    <row r="32" spans="1:10" ht="54.75">
      <c r="A32" s="34" t="s">
        <v>78</v>
      </c>
      <c r="B32" s="34" t="s">
        <v>79</v>
      </c>
      <c r="C32" s="34" t="s">
        <v>80</v>
      </c>
      <c r="D32" s="45" t="s">
        <v>81</v>
      </c>
      <c r="E32" s="45" t="s">
        <v>144</v>
      </c>
      <c r="F32" s="45" t="s">
        <v>505</v>
      </c>
      <c r="G32" s="38">
        <v>3040000</v>
      </c>
      <c r="H32" s="39">
        <v>1500000</v>
      </c>
      <c r="I32" s="39">
        <v>1540000</v>
      </c>
      <c r="J32" s="39">
        <v>0</v>
      </c>
    </row>
    <row r="33" spans="1:10" ht="54.75">
      <c r="A33" s="34" t="s">
        <v>82</v>
      </c>
      <c r="B33" s="34" t="s">
        <v>83</v>
      </c>
      <c r="C33" s="34" t="s">
        <v>84</v>
      </c>
      <c r="D33" s="45" t="s">
        <v>312</v>
      </c>
      <c r="E33" s="45" t="s">
        <v>144</v>
      </c>
      <c r="F33" s="45" t="s">
        <v>505</v>
      </c>
      <c r="G33" s="38">
        <v>4976000</v>
      </c>
      <c r="H33" s="39">
        <v>1300000</v>
      </c>
      <c r="I33" s="39">
        <v>3676000</v>
      </c>
      <c r="J33" s="39">
        <v>0</v>
      </c>
    </row>
    <row r="34" spans="1:10" ht="54.75">
      <c r="A34" s="34" t="s">
        <v>82</v>
      </c>
      <c r="B34" s="34" t="s">
        <v>83</v>
      </c>
      <c r="C34" s="34" t="s">
        <v>84</v>
      </c>
      <c r="D34" s="45" t="s">
        <v>312</v>
      </c>
      <c r="E34" s="45" t="s">
        <v>506</v>
      </c>
      <c r="F34" s="45" t="s">
        <v>507</v>
      </c>
      <c r="G34" s="38">
        <v>2800000</v>
      </c>
      <c r="H34" s="39">
        <v>2800000</v>
      </c>
      <c r="I34" s="39">
        <v>0</v>
      </c>
      <c r="J34" s="39">
        <v>0</v>
      </c>
    </row>
    <row r="35" spans="1:10" ht="54.75">
      <c r="A35" s="34" t="s">
        <v>92</v>
      </c>
      <c r="B35" s="34" t="s">
        <v>93</v>
      </c>
      <c r="C35" s="34" t="s">
        <v>90</v>
      </c>
      <c r="D35" s="45" t="s">
        <v>94</v>
      </c>
      <c r="E35" s="45" t="s">
        <v>360</v>
      </c>
      <c r="F35" s="45" t="s">
        <v>508</v>
      </c>
      <c r="G35" s="38">
        <v>7240</v>
      </c>
      <c r="H35" s="39">
        <v>7240</v>
      </c>
      <c r="I35" s="39">
        <v>0</v>
      </c>
      <c r="J35" s="39">
        <v>0</v>
      </c>
    </row>
    <row r="36" spans="1:10" ht="96">
      <c r="A36" s="34" t="s">
        <v>475</v>
      </c>
      <c r="B36" s="34" t="s">
        <v>476</v>
      </c>
      <c r="C36" s="34" t="s">
        <v>145</v>
      </c>
      <c r="D36" s="45" t="s">
        <v>477</v>
      </c>
      <c r="E36" s="45" t="s">
        <v>509</v>
      </c>
      <c r="F36" s="45" t="s">
        <v>510</v>
      </c>
      <c r="G36" s="38">
        <v>4200000</v>
      </c>
      <c r="H36" s="39">
        <v>0</v>
      </c>
      <c r="I36" s="39">
        <v>4200000</v>
      </c>
      <c r="J36" s="39">
        <v>4200000</v>
      </c>
    </row>
    <row r="37" spans="1:10" ht="96">
      <c r="A37" s="34" t="s">
        <v>478</v>
      </c>
      <c r="B37" s="34" t="s">
        <v>479</v>
      </c>
      <c r="C37" s="34" t="s">
        <v>145</v>
      </c>
      <c r="D37" s="45" t="s">
        <v>480</v>
      </c>
      <c r="E37" s="45" t="s">
        <v>509</v>
      </c>
      <c r="F37" s="45" t="s">
        <v>510</v>
      </c>
      <c r="G37" s="38">
        <v>1000000</v>
      </c>
      <c r="H37" s="39">
        <v>1000000</v>
      </c>
      <c r="I37" s="39">
        <v>0</v>
      </c>
      <c r="J37" s="39">
        <v>0</v>
      </c>
    </row>
    <row r="38" spans="1:10" ht="27">
      <c r="A38" s="62" t="s">
        <v>296</v>
      </c>
      <c r="B38" s="62" t="s">
        <v>284</v>
      </c>
      <c r="C38" s="62" t="s">
        <v>284</v>
      </c>
      <c r="D38" s="42" t="s">
        <v>297</v>
      </c>
      <c r="E38" s="42" t="s">
        <v>284</v>
      </c>
      <c r="F38" s="42" t="s">
        <v>284</v>
      </c>
      <c r="G38" s="36">
        <v>850000</v>
      </c>
      <c r="H38" s="37">
        <v>770000</v>
      </c>
      <c r="I38" s="37">
        <v>80000</v>
      </c>
      <c r="J38" s="37">
        <v>80000</v>
      </c>
    </row>
    <row r="39" spans="1:10" ht="27">
      <c r="A39" s="62" t="s">
        <v>298</v>
      </c>
      <c r="B39" s="62" t="s">
        <v>284</v>
      </c>
      <c r="C39" s="62" t="s">
        <v>284</v>
      </c>
      <c r="D39" s="42" t="s">
        <v>297</v>
      </c>
      <c r="E39" s="42" t="s">
        <v>284</v>
      </c>
      <c r="F39" s="42" t="s">
        <v>284</v>
      </c>
      <c r="G39" s="36">
        <v>850000</v>
      </c>
      <c r="H39" s="37">
        <v>770000</v>
      </c>
      <c r="I39" s="37">
        <v>80000</v>
      </c>
      <c r="J39" s="37">
        <v>80000</v>
      </c>
    </row>
    <row r="40" spans="1:10" ht="96">
      <c r="A40" s="34" t="s">
        <v>336</v>
      </c>
      <c r="B40" s="34" t="s">
        <v>343</v>
      </c>
      <c r="C40" s="34" t="s">
        <v>35</v>
      </c>
      <c r="D40" s="45" t="s">
        <v>344</v>
      </c>
      <c r="E40" s="45" t="s">
        <v>275</v>
      </c>
      <c r="F40" s="45" t="s">
        <v>511</v>
      </c>
      <c r="G40" s="38">
        <v>60000</v>
      </c>
      <c r="H40" s="39">
        <v>60000</v>
      </c>
      <c r="I40" s="39">
        <v>0</v>
      </c>
      <c r="J40" s="39">
        <v>0</v>
      </c>
    </row>
    <row r="41" spans="1:10" ht="54.75">
      <c r="A41" s="34" t="s">
        <v>336</v>
      </c>
      <c r="B41" s="34" t="s">
        <v>343</v>
      </c>
      <c r="C41" s="34" t="s">
        <v>35</v>
      </c>
      <c r="D41" s="45" t="s">
        <v>344</v>
      </c>
      <c r="E41" s="45" t="s">
        <v>512</v>
      </c>
      <c r="F41" s="45" t="s">
        <v>513</v>
      </c>
      <c r="G41" s="38">
        <v>500000</v>
      </c>
      <c r="H41" s="39">
        <v>500000</v>
      </c>
      <c r="I41" s="39">
        <v>0</v>
      </c>
      <c r="J41" s="39">
        <v>0</v>
      </c>
    </row>
    <row r="42" spans="1:10" ht="54.75">
      <c r="A42" s="34" t="s">
        <v>336</v>
      </c>
      <c r="B42" s="34" t="s">
        <v>343</v>
      </c>
      <c r="C42" s="34" t="s">
        <v>35</v>
      </c>
      <c r="D42" s="45" t="s">
        <v>344</v>
      </c>
      <c r="E42" s="45" t="s">
        <v>514</v>
      </c>
      <c r="F42" s="45" t="s">
        <v>489</v>
      </c>
      <c r="G42" s="38">
        <v>90000</v>
      </c>
      <c r="H42" s="39">
        <v>10000</v>
      </c>
      <c r="I42" s="39">
        <v>80000</v>
      </c>
      <c r="J42" s="39">
        <v>80000</v>
      </c>
    </row>
    <row r="43" spans="1:10" ht="54.75">
      <c r="A43" s="34" t="s">
        <v>336</v>
      </c>
      <c r="B43" s="34" t="s">
        <v>343</v>
      </c>
      <c r="C43" s="34" t="s">
        <v>35</v>
      </c>
      <c r="D43" s="45" t="s">
        <v>344</v>
      </c>
      <c r="E43" s="45" t="s">
        <v>361</v>
      </c>
      <c r="F43" s="45" t="s">
        <v>362</v>
      </c>
      <c r="G43" s="38">
        <v>200000</v>
      </c>
      <c r="H43" s="39">
        <v>200000</v>
      </c>
      <c r="I43" s="39">
        <v>0</v>
      </c>
      <c r="J43" s="39">
        <v>0</v>
      </c>
    </row>
    <row r="44" spans="1:10" ht="13.5">
      <c r="A44" s="41" t="s">
        <v>5</v>
      </c>
      <c r="B44" s="41" t="s">
        <v>5</v>
      </c>
      <c r="C44" s="41" t="s">
        <v>5</v>
      </c>
      <c r="D44" s="40" t="s">
        <v>127</v>
      </c>
      <c r="E44" s="40" t="s">
        <v>5</v>
      </c>
      <c r="F44" s="40" t="s">
        <v>5</v>
      </c>
      <c r="G44" s="36">
        <v>39178672</v>
      </c>
      <c r="H44" s="36">
        <v>26362891</v>
      </c>
      <c r="I44" s="36">
        <v>12815781</v>
      </c>
      <c r="J44" s="36">
        <v>7561381</v>
      </c>
    </row>
    <row r="46" spans="1:5" ht="17.25">
      <c r="A46" s="30" t="s">
        <v>156</v>
      </c>
      <c r="B46" s="30"/>
      <c r="E46" s="61" t="s">
        <v>157</v>
      </c>
    </row>
  </sheetData>
  <sheetProtection/>
  <mergeCells count="10">
    <mergeCell ref="F10:F11"/>
    <mergeCell ref="G10:G11"/>
    <mergeCell ref="H10:H11"/>
    <mergeCell ref="A7:J7"/>
    <mergeCell ref="A10:A11"/>
    <mergeCell ref="B10:B11"/>
    <mergeCell ref="C10:C11"/>
    <mergeCell ref="D10:D11"/>
    <mergeCell ref="I10:J10"/>
    <mergeCell ref="E10:E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58" r:id="rId1"/>
  <rowBreaks count="3" manualBreakCount="3">
    <brk id="19" max="9" man="1"/>
    <brk id="26" max="9" man="1"/>
    <brk id="3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5">
      <selection activeCell="B1" sqref="B1:B3"/>
    </sheetView>
  </sheetViews>
  <sheetFormatPr defaultColWidth="9.125" defaultRowHeight="12.75"/>
  <cols>
    <col min="1" max="1" width="34.375" style="66" customWidth="1"/>
    <col min="2" max="2" width="105.125" style="66" customWidth="1"/>
    <col min="3" max="3" width="22.125" style="66" customWidth="1"/>
    <col min="4" max="4" width="20.625" style="66" hidden="1" customWidth="1"/>
    <col min="5" max="5" width="24.875" style="66" hidden="1" customWidth="1"/>
    <col min="6" max="6" width="21.00390625" style="66" hidden="1" customWidth="1"/>
    <col min="7" max="7" width="13.50390625" style="66" customWidth="1"/>
    <col min="8" max="16384" width="9.125" style="66" customWidth="1"/>
  </cols>
  <sheetData>
    <row r="1" spans="1:2" ht="18">
      <c r="A1" s="65" t="s">
        <v>6</v>
      </c>
      <c r="B1" s="9" t="s">
        <v>314</v>
      </c>
    </row>
    <row r="2" spans="1:2" ht="18">
      <c r="A2" s="67" t="s">
        <v>7</v>
      </c>
      <c r="B2" s="11" t="s">
        <v>238</v>
      </c>
    </row>
    <row r="3" ht="18">
      <c r="B3" s="11" t="s">
        <v>373</v>
      </c>
    </row>
    <row r="4" ht="18" hidden="1">
      <c r="E4" s="11" t="s">
        <v>371</v>
      </c>
    </row>
    <row r="5" ht="18" hidden="1">
      <c r="E5" s="11" t="s">
        <v>315</v>
      </c>
    </row>
    <row r="6" spans="2:3" ht="18">
      <c r="B6" s="68"/>
      <c r="C6" s="69"/>
    </row>
    <row r="7" spans="2:3" ht="20.25">
      <c r="B7" s="70" t="s">
        <v>316</v>
      </c>
      <c r="C7" s="69"/>
    </row>
    <row r="8" spans="1:3" ht="20.25">
      <c r="A8" s="153" t="s">
        <v>387</v>
      </c>
      <c r="B8" s="153"/>
      <c r="C8" s="153"/>
    </row>
    <row r="9" spans="1:3" ht="18">
      <c r="A9" s="71"/>
      <c r="B9" s="72"/>
      <c r="C9" s="73" t="s">
        <v>317</v>
      </c>
    </row>
    <row r="10" spans="1:6" ht="18.75" customHeight="1">
      <c r="A10" s="155" t="s">
        <v>318</v>
      </c>
      <c r="B10" s="74" t="s">
        <v>319</v>
      </c>
      <c r="C10" s="152" t="s">
        <v>386</v>
      </c>
      <c r="D10" s="152" t="s">
        <v>320</v>
      </c>
      <c r="E10" s="152" t="s">
        <v>321</v>
      </c>
      <c r="F10" s="152" t="s">
        <v>322</v>
      </c>
    </row>
    <row r="11" spans="1:6" ht="70.5" customHeight="1">
      <c r="A11" s="156"/>
      <c r="B11" s="76" t="s">
        <v>323</v>
      </c>
      <c r="C11" s="152"/>
      <c r="D11" s="152"/>
      <c r="E11" s="152"/>
      <c r="F11" s="152"/>
    </row>
    <row r="12" spans="1:6" ht="17.25">
      <c r="A12" s="77" t="s">
        <v>324</v>
      </c>
      <c r="B12" s="78" t="s">
        <v>325</v>
      </c>
      <c r="C12" s="79">
        <f>SUM(C14:C15)</f>
        <v>175000</v>
      </c>
      <c r="D12" s="79" t="e">
        <f>#REF!+#REF!</f>
        <v>#REF!</v>
      </c>
      <c r="E12" s="79">
        <f>E14</f>
        <v>224601</v>
      </c>
      <c r="F12" s="79" t="e">
        <f>#REF!+#REF!</f>
        <v>#REF!</v>
      </c>
    </row>
    <row r="13" spans="1:6" ht="17.25">
      <c r="A13" s="75"/>
      <c r="B13" s="78" t="s">
        <v>326</v>
      </c>
      <c r="C13" s="79"/>
      <c r="D13" s="79"/>
      <c r="E13" s="79"/>
      <c r="F13" s="80"/>
    </row>
    <row r="14" spans="1:6" ht="57.75" customHeight="1">
      <c r="A14" s="81" t="s">
        <v>38</v>
      </c>
      <c r="B14" s="82" t="s">
        <v>382</v>
      </c>
      <c r="C14" s="120">
        <v>100000</v>
      </c>
      <c r="D14" s="79"/>
      <c r="E14" s="83">
        <v>224601</v>
      </c>
      <c r="F14" s="80"/>
    </row>
    <row r="15" spans="1:6" ht="57.75" customHeight="1">
      <c r="A15" s="81" t="s">
        <v>54</v>
      </c>
      <c r="B15" s="110" t="s">
        <v>383</v>
      </c>
      <c r="C15" s="83">
        <v>75000</v>
      </c>
      <c r="D15" s="79"/>
      <c r="E15" s="83"/>
      <c r="F15" s="80"/>
    </row>
    <row r="16" spans="1:6" ht="39" customHeight="1">
      <c r="A16" s="81" t="s">
        <v>327</v>
      </c>
      <c r="B16" s="84" t="s">
        <v>399</v>
      </c>
      <c r="C16" s="85">
        <f>SUM(C18:C26)</f>
        <v>4129300</v>
      </c>
      <c r="D16" s="85">
        <f>D20</f>
        <v>0</v>
      </c>
      <c r="E16" s="85">
        <f>E20</f>
        <v>3000000</v>
      </c>
      <c r="F16" s="85">
        <f>F29+F27+F28</f>
        <v>0</v>
      </c>
    </row>
    <row r="17" spans="1:6" ht="39" customHeight="1">
      <c r="A17" s="81"/>
      <c r="B17" s="84" t="s">
        <v>328</v>
      </c>
      <c r="C17" s="86"/>
      <c r="D17" s="80"/>
      <c r="E17" s="80"/>
      <c r="F17" s="80"/>
    </row>
    <row r="18" spans="1:6" ht="18" customHeight="1">
      <c r="A18" s="81" t="s">
        <v>75</v>
      </c>
      <c r="B18" s="115" t="s">
        <v>389</v>
      </c>
      <c r="C18" s="95">
        <v>2000</v>
      </c>
      <c r="D18" s="80"/>
      <c r="E18" s="80"/>
      <c r="F18" s="80"/>
    </row>
    <row r="19" spans="1:6" ht="18" customHeight="1">
      <c r="A19" s="81" t="s">
        <v>78</v>
      </c>
      <c r="B19" s="115" t="s">
        <v>390</v>
      </c>
      <c r="C19" s="95">
        <v>480000</v>
      </c>
      <c r="D19" s="80"/>
      <c r="E19" s="80"/>
      <c r="F19" s="80"/>
    </row>
    <row r="20" spans="1:6" ht="18" customHeight="1">
      <c r="A20" s="81" t="s">
        <v>82</v>
      </c>
      <c r="B20" s="115" t="s">
        <v>391</v>
      </c>
      <c r="C20" s="95">
        <v>2729000</v>
      </c>
      <c r="D20" s="80"/>
      <c r="E20" s="83">
        <v>3000000</v>
      </c>
      <c r="F20" s="80"/>
    </row>
    <row r="21" spans="1:6" ht="18" customHeight="1">
      <c r="A21" s="81" t="s">
        <v>85</v>
      </c>
      <c r="B21" s="116" t="s">
        <v>392</v>
      </c>
      <c r="C21" s="95">
        <v>100000</v>
      </c>
      <c r="D21" s="80"/>
      <c r="E21" s="83"/>
      <c r="F21" s="80"/>
    </row>
    <row r="22" spans="1:6" ht="18" customHeight="1">
      <c r="A22" s="81" t="s">
        <v>88</v>
      </c>
      <c r="B22" s="117" t="s">
        <v>393</v>
      </c>
      <c r="C22" s="95">
        <v>4300</v>
      </c>
      <c r="D22" s="80"/>
      <c r="E22" s="83"/>
      <c r="F22" s="80"/>
    </row>
    <row r="23" spans="1:6" ht="18" customHeight="1">
      <c r="A23" s="81" t="s">
        <v>95</v>
      </c>
      <c r="B23" s="117" t="s">
        <v>394</v>
      </c>
      <c r="C23" s="95">
        <v>12000</v>
      </c>
      <c r="D23" s="80"/>
      <c r="E23" s="83"/>
      <c r="F23" s="80"/>
    </row>
    <row r="24" spans="1:6" ht="18" customHeight="1">
      <c r="A24" s="81" t="s">
        <v>98</v>
      </c>
      <c r="B24" s="117" t="s">
        <v>395</v>
      </c>
      <c r="C24" s="95">
        <v>2000</v>
      </c>
      <c r="D24" s="80"/>
      <c r="E24" s="83"/>
      <c r="F24" s="80"/>
    </row>
    <row r="25" spans="1:6" ht="18" customHeight="1">
      <c r="A25" s="81" t="s">
        <v>101</v>
      </c>
      <c r="B25" s="115" t="s">
        <v>396</v>
      </c>
      <c r="C25" s="95">
        <v>50000</v>
      </c>
      <c r="D25" s="80"/>
      <c r="E25" s="83"/>
      <c r="F25" s="80"/>
    </row>
    <row r="26" spans="1:6" ht="78" customHeight="1">
      <c r="A26" s="81" t="s">
        <v>397</v>
      </c>
      <c r="B26" s="132" t="s">
        <v>517</v>
      </c>
      <c r="C26" s="95">
        <v>750000</v>
      </c>
      <c r="D26" s="80"/>
      <c r="E26" s="83"/>
      <c r="F26" s="80"/>
    </row>
    <row r="27" spans="1:6" ht="38.25" customHeight="1" hidden="1">
      <c r="A27" s="81" t="s">
        <v>333</v>
      </c>
      <c r="B27" s="96" t="s">
        <v>331</v>
      </c>
      <c r="C27" s="86">
        <f>C29</f>
        <v>0</v>
      </c>
      <c r="D27" s="80"/>
      <c r="E27" s="83"/>
      <c r="F27" s="83"/>
    </row>
    <row r="28" spans="1:6" ht="37.5" customHeight="1" hidden="1">
      <c r="A28" s="81"/>
      <c r="B28" s="96" t="s">
        <v>332</v>
      </c>
      <c r="C28" s="86"/>
      <c r="D28" s="80"/>
      <c r="E28" s="83"/>
      <c r="F28" s="83"/>
    </row>
    <row r="29" spans="1:6" ht="20.25" customHeight="1" hidden="1">
      <c r="A29" s="81"/>
      <c r="B29" s="88"/>
      <c r="C29" s="95"/>
      <c r="D29" s="80"/>
      <c r="E29" s="83"/>
      <c r="F29" s="83"/>
    </row>
    <row r="30" spans="1:6" ht="20.25" customHeight="1" hidden="1">
      <c r="A30" s="81"/>
      <c r="B30" s="88"/>
      <c r="C30" s="95"/>
      <c r="D30" s="118"/>
      <c r="E30" s="119"/>
      <c r="F30" s="119"/>
    </row>
    <row r="31" spans="1:6" ht="24" customHeight="1">
      <c r="A31" s="81" t="s">
        <v>398</v>
      </c>
      <c r="B31" s="96" t="s">
        <v>334</v>
      </c>
      <c r="C31" s="85">
        <f>SUM(C33:C36)</f>
        <v>850000</v>
      </c>
      <c r="D31" s="97"/>
      <c r="E31" s="97"/>
      <c r="F31" s="97"/>
    </row>
    <row r="32" spans="1:6" ht="24" customHeight="1">
      <c r="A32" s="81"/>
      <c r="B32" s="96" t="s">
        <v>335</v>
      </c>
      <c r="C32" s="85"/>
      <c r="D32" s="97"/>
      <c r="E32" s="97"/>
      <c r="F32" s="97"/>
    </row>
    <row r="33" spans="1:6" ht="73.5" customHeight="1">
      <c r="A33" s="81" t="s">
        <v>336</v>
      </c>
      <c r="B33" s="87" t="s">
        <v>385</v>
      </c>
      <c r="C33" s="98">
        <v>60000</v>
      </c>
      <c r="D33" s="97"/>
      <c r="E33" s="97"/>
      <c r="F33" s="97"/>
    </row>
    <row r="34" spans="1:6" ht="24" customHeight="1">
      <c r="A34" s="81" t="s">
        <v>336</v>
      </c>
      <c r="B34" s="87" t="s">
        <v>516</v>
      </c>
      <c r="C34" s="98">
        <v>200000</v>
      </c>
      <c r="D34" s="97"/>
      <c r="E34" s="97"/>
      <c r="F34" s="97"/>
    </row>
    <row r="35" spans="1:6" ht="56.25" customHeight="1">
      <c r="A35" s="81" t="s">
        <v>336</v>
      </c>
      <c r="B35" s="87" t="s">
        <v>388</v>
      </c>
      <c r="C35" s="98">
        <v>90000</v>
      </c>
      <c r="D35" s="97"/>
      <c r="E35" s="97"/>
      <c r="F35" s="97"/>
    </row>
    <row r="36" spans="1:6" ht="40.5" customHeight="1">
      <c r="A36" s="81" t="s">
        <v>336</v>
      </c>
      <c r="B36" s="87" t="s">
        <v>384</v>
      </c>
      <c r="C36" s="98">
        <v>500000</v>
      </c>
      <c r="D36" s="97"/>
      <c r="E36" s="97"/>
      <c r="F36" s="97"/>
    </row>
    <row r="37" spans="1:6" ht="24" customHeight="1">
      <c r="A37" s="81"/>
      <c r="B37" s="84" t="s">
        <v>329</v>
      </c>
      <c r="C37" s="85">
        <f>C12+C16+C27+C31</f>
        <v>5154300</v>
      </c>
      <c r="D37" s="85" t="e">
        <f>D12</f>
        <v>#REF!</v>
      </c>
      <c r="E37" s="85">
        <f>E16+E12</f>
        <v>3224601</v>
      </c>
      <c r="F37" s="85" t="e">
        <f>F16+F12</f>
        <v>#REF!</v>
      </c>
    </row>
    <row r="38" ht="13.5">
      <c r="C38" s="89"/>
    </row>
    <row r="39" spans="1:13" ht="17.25">
      <c r="A39" s="30" t="s">
        <v>156</v>
      </c>
      <c r="B39" s="61" t="s">
        <v>157</v>
      </c>
      <c r="C39" s="90"/>
      <c r="D39" s="91"/>
      <c r="E39" s="91"/>
      <c r="F39" s="91"/>
      <c r="G39" s="91"/>
      <c r="H39" s="91"/>
      <c r="I39" s="91"/>
      <c r="J39" s="91"/>
      <c r="K39" s="90"/>
      <c r="M39" s="90"/>
    </row>
    <row r="40" spans="1:3" ht="21.75" customHeight="1">
      <c r="A40" s="21"/>
      <c r="B40" s="9"/>
      <c r="C40" s="9"/>
    </row>
    <row r="41" spans="1:3" ht="15">
      <c r="A41" s="154"/>
      <c r="B41" s="154"/>
      <c r="C41" s="92"/>
    </row>
    <row r="42" ht="22.5" customHeight="1"/>
    <row r="43" ht="27.75" customHeight="1"/>
    <row r="44" spans="1:3" ht="18">
      <c r="A44" s="93"/>
      <c r="B44" s="93"/>
      <c r="C44" s="93"/>
    </row>
    <row r="45" spans="1:5" ht="18">
      <c r="A45" s="93"/>
      <c r="B45" s="93"/>
      <c r="C45" s="93"/>
      <c r="E45" s="94"/>
    </row>
  </sheetData>
  <sheetProtection/>
  <mergeCells count="7">
    <mergeCell ref="F10:F11"/>
    <mergeCell ref="A8:C8"/>
    <mergeCell ref="D10:D11"/>
    <mergeCell ref="A41:B41"/>
    <mergeCell ref="A10:A11"/>
    <mergeCell ref="C10:C11"/>
    <mergeCell ref="E10:E11"/>
  </mergeCells>
  <printOptions horizontalCentered="1"/>
  <pageMargins left="0.3937007874015748" right="0.3937007874015748" top="0.7874015748031497" bottom="0.3937007874015748" header="0" footer="0"/>
  <pageSetup fitToHeight="1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2024-02-09T09:45:57Z</cp:lastPrinted>
  <dcterms:created xsi:type="dcterms:W3CDTF">2021-02-05T13:10:04Z</dcterms:created>
  <dcterms:modified xsi:type="dcterms:W3CDTF">2024-02-12T12:17:01Z</dcterms:modified>
  <cp:category/>
  <cp:version/>
  <cp:contentType/>
  <cp:contentStatus/>
</cp:coreProperties>
</file>