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'5'!$12:$13</definedName>
    <definedName name="_xlnm.Print_Titles" localSheetId="5">'6'!$12:$13</definedName>
    <definedName name="_xlnm.Print_Titles" localSheetId="6">'7'!$10:$12</definedName>
    <definedName name="_xlnm.Print_Titles" localSheetId="7">'8'!$10:$11</definedName>
    <definedName name="_xlnm.Print_Area" localSheetId="0">'1'!$A$1:$F$104</definedName>
    <definedName name="_xlnm.Print_Area" localSheetId="1">'2'!$A$1:$F$36</definedName>
    <definedName name="_xlnm.Print_Area" localSheetId="2">'3'!$A$1:$P$71</definedName>
    <definedName name="_xlnm.Print_Area" localSheetId="4">'5'!$A$1:$D$61</definedName>
    <definedName name="_xlnm.Print_Area" localSheetId="5">'6'!$A$1:$J$24</definedName>
    <definedName name="_xlnm.Print_Area" localSheetId="6">'7'!$A$1:$J$53</definedName>
    <definedName name="_xlnm.Print_Area" localSheetId="7">'8'!$A$1:$D$41</definedName>
    <definedName name="_xlnm.Print_Area" localSheetId="8">'9'!$A$1:$C$19</definedName>
  </definedNames>
  <calcPr fullCalcOnLoad="1"/>
</workbook>
</file>

<file path=xl/sharedStrings.xml><?xml version="1.0" encoding="utf-8"?>
<sst xmlns="http://schemas.openxmlformats.org/spreadsheetml/2006/main" count="1049" uniqueCount="544">
  <si>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</si>
  <si>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</si>
  <si>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</si>
  <si>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</si>
  <si>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</si>
  <si>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</si>
  <si>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</si>
  <si>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</si>
  <si>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</si>
  <si>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</si>
  <si>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</si>
  <si>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</si>
  <si>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</si>
  <si>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</si>
  <si>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</si>
  <si>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</si>
  <si>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</si>
  <si>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</si>
  <si>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</si>
  <si>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</si>
  <si>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</si>
  <si>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</si>
  <si>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</si>
  <si>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</si>
  <si>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</si>
  <si>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</si>
  <si>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</si>
  <si>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</si>
  <si>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</si>
  <si>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</si>
  <si>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</si>
  <si>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</si>
  <si>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</si>
  <si>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</si>
  <si>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</si>
  <si>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</si>
  <si>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</si>
  <si>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</si>
  <si>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</si>
  <si>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</si>
  <si>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</si>
  <si>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</si>
  <si>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</si>
  <si>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</si>
  <si>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</si>
  <si>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</si>
  <si>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</si>
  <si>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</si>
  <si>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</si>
  <si>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</si>
  <si>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</si>
  <si>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</si>
  <si>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</si>
  <si>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</si>
  <si>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</si>
  <si>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</si>
  <si>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</si>
  <si>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</si>
  <si>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</si>
  <si>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</si>
  <si>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</si>
  <si>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</si>
  <si>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</si>
  <si>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</si>
  <si>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</si>
  <si>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</si>
  <si>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</si>
  <si>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</si>
  <si>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</si>
  <si>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</si>
  <si>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</si>
  <si>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</si>
  <si>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</si>
  <si>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</si>
  <si>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</si>
  <si>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</si>
  <si>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</si>
  <si>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</si>
  <si>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</si>
  <si>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</si>
  <si>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</si>
  <si>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</si>
  <si>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</si>
  <si>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</si>
  <si>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</si>
  <si>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</si>
  <si>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</si>
  <si>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</si>
  <si>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</si>
  <si>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</si>
  <si>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</si>
  <si>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</si>
  <si>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</si>
  <si>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</si>
  <si>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</si>
  <si>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</si>
  <si>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</si>
  <si>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</si>
  <si>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</si>
  <si>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</si>
  <si>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</si>
  <si>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</si>
  <si>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</si>
  <si>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</si>
  <si>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</si>
  <si>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</si>
  <si>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</si>
  <si>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</si>
  <si>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</si>
  <si>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</si>
  <si>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</si>
  <si>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</si>
  <si>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</si>
  <si>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</si>
  <si>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</si>
  <si>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</si>
  <si>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</si>
  <si>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</si>
  <si>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</si>
  <si>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</si>
  <si>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</si>
  <si>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</si>
  <si>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</si>
  <si>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</si>
  <si>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</si>
  <si>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</si>
  <si>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</si>
  <si>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</si>
  <si>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</si>
  <si>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</si>
  <si>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</si>
  <si>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</si>
  <si>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</si>
  <si>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</si>
  <si>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</si>
  <si>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</si>
  <si>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</si>
  <si>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</si>
  <si>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</si>
  <si>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</si>
  <si>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</si>
  <si>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</si>
  <si>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</si>
  <si>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</si>
  <si>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</si>
  <si>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</si>
  <si>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</si>
  <si>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</si>
  <si>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</si>
  <si>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</si>
  <si>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</si>
  <si>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</si>
  <si>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</si>
  <si>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</si>
  <si>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</si>
  <si>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</si>
  <si>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</si>
  <si>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</si>
  <si>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</si>
  <si>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</si>
  <si>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</si>
  <si>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</si>
  <si>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</si>
  <si>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</si>
  <si>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</si>
  <si>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</si>
  <si>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</si>
  <si>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</si>
  <si>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</si>
  <si>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</si>
  <si>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</si>
  <si>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</si>
  <si>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</si>
  <si>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</si>
  <si>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</si>
  <si>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</si>
  <si>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</si>
  <si>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</si>
  <si>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</si>
  <si>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</si>
  <si>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</si>
  <si>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</si>
  <si>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</si>
  <si>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</si>
  <si>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</si>
  <si>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</si>
  <si>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</si>
  <si>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</si>
  <si>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</si>
  <si>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</si>
  <si>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</si>
  <si>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</si>
  <si>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</si>
  <si>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</si>
  <si>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</si>
  <si>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</si>
  <si>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</si>
  <si>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</si>
  <si>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</si>
  <si>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</si>
  <si>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</si>
  <si>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</si>
  <si>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</si>
  <si>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</si>
  <si>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</si>
  <si>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</si>
  <si>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</si>
  <si>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</si>
  <si>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</si>
  <si>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</si>
  <si>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</si>
  <si>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</si>
  <si>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</si>
  <si>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</si>
  <si>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</si>
  <si>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</si>
  <si>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</si>
  <si>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</si>
  <si>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</si>
  <si>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</si>
  <si>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</si>
  <si>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</si>
  <si>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</si>
  <si>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</si>
  <si>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</si>
  <si>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</si>
  <si>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</si>
  <si>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</si>
  <si>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</si>
  <si>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</si>
  <si>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</si>
  <si>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</si>
  <si>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</si>
  <si>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</si>
  <si>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</si>
  <si>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</si>
  <si>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</si>
  <si>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</si>
  <si>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</si>
  <si>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</si>
  <si>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</si>
  <si>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</si>
  <si>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</si>
  <si>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</si>
  <si>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</si>
  <si>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</si>
  <si>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</si>
  <si>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</si>
  <si>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</si>
  <si>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</si>
  <si>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</si>
  <si>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</si>
  <si>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</si>
  <si>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</si>
  <si>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</si>
  <si>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</si>
  <si>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</si>
  <si>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</si>
  <si>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</si>
  <si>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</si>
  <si>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</si>
  <si>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</si>
  <si>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</si>
  <si>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</si>
  <si>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</si>
  <si>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</si>
  <si>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</si>
  <si>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</si>
  <si>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</si>
  <si>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</si>
  <si>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</si>
  <si>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</si>
  <si>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</si>
  <si>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</si>
  <si>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</si>
  <si>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</si>
  <si>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</si>
  <si>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</si>
  <si>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</si>
  <si>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</si>
  <si>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</si>
  <si>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</si>
  <si>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</si>
  <si>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</si>
  <si>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</si>
  <si>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</si>
  <si>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</si>
  <si>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</si>
  <si>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</si>
  <si>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</si>
  <si>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</si>
  <si>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</si>
  <si>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</si>
  <si>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</si>
  <si>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</si>
  <si>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</si>
  <si>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</si>
  <si>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</si>
  <si>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</si>
  <si>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</si>
  <si>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</si>
  <si>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</si>
  <si>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</si>
  <si>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</si>
  <si>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</si>
  <si>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</si>
  <si>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</si>
  <si>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</si>
  <si>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</si>
  <si>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</si>
  <si>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</si>
  <si>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</si>
  <si>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</si>
  <si>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</si>
  <si>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</si>
  <si>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</si>
  <si>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</si>
  <si>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</si>
  <si>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</si>
  <si>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</si>
  <si>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</si>
  <si>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</si>
  <si>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</si>
  <si>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</si>
  <si>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</si>
  <si>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</si>
  <si>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</si>
  <si>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</si>
  <si>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</si>
  <si>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</si>
  <si>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</si>
  <si>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</si>
  <si>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</si>
  <si>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</si>
  <si>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</si>
  <si>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</si>
  <si>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</si>
  <si>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</si>
  <si>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</si>
  <si>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</si>
  <si>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</si>
  <si>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</si>
  <si>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</si>
  <si>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Надходження від скидів забруднюючих речовин безпосередньо у водні об`єкти 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</si>
  <si>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</si>
  <si>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</si>
  <si>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</si>
  <si>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</si>
  <si>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</si>
  <si>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Рішення сесіїі селищної ради від 23.12.2021 №45</t>
  </si>
  <si>
    <t>Програма на дання пільг окремим категоріям громадян з послуг зв"язку на 2023 рік</t>
  </si>
  <si>
    <t>Рішення сесіїі селищної ради від 24.12.2020 №7</t>
  </si>
  <si>
    <t>Програма покращення надання медичної допомоги хворим, які потребують гемодіалізу на 2023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</si>
  <si>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</si>
  <si>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</si>
  <si>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</si>
  <si>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Рішення сесіїі селищної ради від 23.12.2021 №40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</si>
  <si>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</si>
  <si>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</si>
  <si>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</si>
  <si>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</si>
  <si>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</si>
  <si>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</si>
  <si>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</si>
  <si>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</si>
  <si>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</si>
  <si>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</si>
  <si>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</si>
  <si>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</si>
  <si>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</si>
  <si>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</si>
  <si>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</si>
  <si>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</si>
  <si>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</si>
  <si>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</si>
  <si>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</si>
  <si>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</si>
  <si>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</si>
  <si>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</si>
  <si>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</si>
  <si>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</si>
  <si>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</si>
  <si>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</si>
  <si>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</si>
  <si>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</si>
  <si>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</si>
  <si>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</si>
  <si>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</si>
  <si>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</si>
  <si>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</si>
  <si>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</si>
  <si>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</si>
  <si>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</si>
  <si>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</si>
  <si>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</si>
  <si>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</si>
  <si>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</si>
  <si>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</si>
  <si>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</si>
  <si>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</si>
  <si>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</si>
  <si>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</si>
  <si>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Рішення сесіїі селищної ради від 27.07.2022 №5</t>
  </si>
  <si>
    <t>Рішення сесії селищної ради від 10.12.2020 №4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</si>
  <si>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</si>
  <si>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</si>
  <si>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</si>
  <si>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</si>
  <si>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</si>
  <si>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</si>
  <si>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</si>
  <si>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</si>
  <si>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</si>
  <si>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Рішення сесіїі селищної ради від 22.12.2022 №16</t>
  </si>
  <si>
    <t>Рішення сесіїі селищної ради від 22.12.2022 №2</t>
  </si>
  <si>
    <t>Рішення сесіїі селищної ради від 22.12.2022 №15</t>
  </si>
  <si>
    <t>Рішення сесіїі селищної ради від 22.12.2022 №14</t>
  </si>
  <si>
    <t>Рішення сесіїі селищної ради від 22.12.2022 №22</t>
  </si>
  <si>
    <t>Програма охорони навколишнього природного середовища на 2022-2024 роки</t>
  </si>
  <si>
    <t>Рішення сесіїі селищної ради від 23.12.2021 №2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</si>
  <si>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</si>
  <si>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</si>
  <si>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</si>
  <si>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</si>
  <si>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селищної ради від 22 грудня 2022 року №35)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</si>
  <si>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</si>
  <si>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</si>
  <si>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</si>
  <si>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</si>
  <si>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>Обсяг виділених бюджетних призначень рішенням виконавчого комітету від 22.09.2022 р. №573</t>
  </si>
  <si>
    <t>Обсяг виділених бюджетних призначень рішенням сесії від 22.12.2022 р. №35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</si>
  <si>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</si>
  <si>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</si>
  <si>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</si>
  <si>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</si>
  <si>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</si>
  <si>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</si>
  <si>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</si>
  <si>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</si>
  <si>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</si>
  <si>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</si>
  <si>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</si>
  <si>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</si>
  <si>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</si>
  <si>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</si>
  <si>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</si>
  <si>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</si>
  <si>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</si>
  <si>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</si>
  <si>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</si>
  <si>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</si>
  <si>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</si>
  <si>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</si>
  <si>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</si>
  <si>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</si>
  <si>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Фінансування місцевої програми "Програма"Безпечна громада" на 2021-2025 роки"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</si>
  <si>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</si>
  <si>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</si>
  <si>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</si>
  <si>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</si>
  <si>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</si>
  <si>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від 30 вересня 2021 року №27 )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</si>
  <si>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</si>
  <si>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01.01.2023 року</t>
  </si>
  <si>
    <t>7130</t>
  </si>
  <si>
    <t>0421</t>
  </si>
  <si>
    <t>Здійснення заходів із землеустрою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</si>
  <si>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</si>
  <si>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</si>
  <si>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</si>
  <si>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</si>
  <si>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</si>
  <si>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</si>
  <si>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</si>
  <si>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</si>
  <si>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</si>
  <si>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</si>
  <si>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</si>
  <si>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</si>
  <si>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</si>
  <si>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</si>
  <si>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</si>
  <si>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</si>
  <si>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</si>
  <si>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</si>
  <si>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</si>
  <si>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</si>
  <si>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</si>
  <si>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</si>
  <si>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</si>
  <si>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</si>
  <si>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</si>
  <si>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</si>
  <si>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</si>
  <si>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</si>
  <si>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Рішення сесії селищної ради від 22.12.2022 №26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</si>
  <si>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</si>
  <si>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</si>
  <si>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Рішення сесії селищної ради від 26.01.2023 №12</t>
  </si>
  <si>
    <t>Рішення сесії селищної ради від 26.01.2023 №11</t>
  </si>
  <si>
    <t>Програма "Безпечна громада" на 2021-2025 роки</t>
  </si>
  <si>
    <t>Рішення сесії селищної ради від 24.12.2020 №16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</si>
  <si>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</si>
  <si>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0117680</t>
  </si>
  <si>
    <t>7680</t>
  </si>
  <si>
    <t>Членські внески до асоціацій органів місцевого самоврядування</t>
  </si>
  <si>
    <t xml:space="preserve">Фінансування місцевої програми "Програма охорони навколишнього природного серидовища на 2022-2024 роки" </t>
  </si>
  <si>
    <t>Обсяг виділених бюджетних призначень рішенням сесії від 02.03.2023 р. №2</t>
  </si>
  <si>
    <t>від 3 березня 2023 року №2</t>
  </si>
  <si>
    <t>58,6</t>
  </si>
  <si>
    <t>Рішення сесії селищної ради від 02.03.2023 №35</t>
  </si>
  <si>
    <t>Рішення сесіїі селищної ради від 02.03.2023 №31</t>
  </si>
  <si>
    <t>Рішення сесії селищної ради від 02.03.2023 №39</t>
  </si>
  <si>
    <t>Рішення сесії селищної ради від 02.03.2023 №30</t>
  </si>
  <si>
    <t>Рішення сесії селищної ради від 02.03.2023 №60</t>
  </si>
  <si>
    <t>208100</t>
  </si>
  <si>
    <t>На початок періоду</t>
  </si>
  <si>
    <t>602100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</si>
  <si>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</si>
  <si>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</si>
  <si>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</si>
  <si>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</si>
  <si>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</si>
  <si>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</si>
  <si>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Рішення сесії селищної ради від 22.12.2022 №13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</si>
  <si>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</si>
  <si>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Рішення сесії селищної ради від 30.03.2023 №</t>
  </si>
  <si>
    <t>Рішення сесіїі селищної ради від 30.03.2023 №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</si>
  <si>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</si>
  <si>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</si>
  <si>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</si>
  <si>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</si>
  <si>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військовослужбовців)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</si>
  <si>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</si>
  <si>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</si>
  <si>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Обсяг виділених бюджетних призначень рішенням сесії від 30.03.2023 р. №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</si>
  <si>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</si>
  <si>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 КУ "Центр надання соціальних послуг"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</si>
  <si>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</si>
  <si>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Кам"янець-Подільського району Хмельницької області для підготовки об"єкту до опалювального сезону"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</si>
  <si>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 для підготовки об"єкту до опалювального сезону"</t>
  </si>
  <si>
    <t>від 22 грудня 2022 року №36</t>
  </si>
  <si>
    <t>від __________ №__)</t>
  </si>
  <si>
    <t>(у редакції рішення Новоушицької селищної ради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</si>
</sst>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5" fillId="0" borderId="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 vertical="center" wrapText="1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20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0" fillId="0" borderId="10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4.375" style="0" customWidth="1"/>
    <col min="2" max="2" width="41.00390625" style="0" customWidth="1"/>
    <col min="3" max="3" width="17.375" style="0" customWidth="1"/>
    <col min="4" max="4" width="17.75390625" style="0" customWidth="1"/>
    <col min="5" max="5" width="15.375" style="0" customWidth="1"/>
    <col min="6" max="6" width="14.75390625" style="0" customWidth="1"/>
  </cols>
  <sheetData>
    <row r="1" s="9" customFormat="1" ht="18.75">
      <c r="C1" s="9" t="s">
        <v>267</v>
      </c>
    </row>
    <row r="2" s="9" customFormat="1" ht="18.75">
      <c r="C2" s="11" t="s">
        <v>268</v>
      </c>
    </row>
    <row r="3" s="9" customFormat="1" ht="18.75">
      <c r="C3" s="11" t="s">
        <v>541</v>
      </c>
    </row>
    <row r="4" s="9" customFormat="1" ht="18.75">
      <c r="C4" s="11" t="s">
        <v>543</v>
      </c>
    </row>
    <row r="5" s="9" customFormat="1" ht="18.75">
      <c r="C5" s="11" t="s">
        <v>542</v>
      </c>
    </row>
    <row r="6" s="9" customFormat="1" ht="18.75"/>
    <row r="7" spans="1:6" s="9" customFormat="1" ht="33" customHeight="1">
      <c r="A7" s="130" t="s">
        <v>337</v>
      </c>
      <c r="B7" s="131"/>
      <c r="C7" s="131"/>
      <c r="D7" s="131"/>
      <c r="E7" s="131"/>
      <c r="F7" s="131"/>
    </row>
    <row r="8" spans="1:6" s="9" customFormat="1" ht="18.75" customHeight="1">
      <c r="A8" s="119" t="s">
        <v>25</v>
      </c>
      <c r="B8"/>
      <c r="C8"/>
      <c r="D8"/>
      <c r="E8"/>
      <c r="F8"/>
    </row>
    <row r="9" spans="1:6" s="9" customFormat="1" ht="18.75">
      <c r="A9" t="s">
        <v>26</v>
      </c>
      <c r="B9"/>
      <c r="C9"/>
      <c r="D9"/>
      <c r="E9"/>
      <c r="F9" s="7" t="s">
        <v>269</v>
      </c>
    </row>
    <row r="10" spans="1:6" s="9" customFormat="1" ht="19.5" customHeight="1">
      <c r="A10" s="133" t="s">
        <v>270</v>
      </c>
      <c r="B10" s="133" t="s">
        <v>271</v>
      </c>
      <c r="C10" s="132" t="s">
        <v>272</v>
      </c>
      <c r="D10" s="133" t="s">
        <v>273</v>
      </c>
      <c r="E10" s="133" t="s">
        <v>274</v>
      </c>
      <c r="F10" s="133"/>
    </row>
    <row r="11" spans="1:6" ht="33.75" customHeight="1">
      <c r="A11" s="133"/>
      <c r="B11" s="133"/>
      <c r="C11" s="133"/>
      <c r="D11" s="133"/>
      <c r="E11" s="133" t="s">
        <v>275</v>
      </c>
      <c r="F11" s="133" t="s">
        <v>276</v>
      </c>
    </row>
    <row r="12" spans="1:6" ht="7.5" customHeight="1">
      <c r="A12" s="133"/>
      <c r="B12" s="133"/>
      <c r="C12" s="133"/>
      <c r="D12" s="133"/>
      <c r="E12" s="133"/>
      <c r="F12" s="133"/>
    </row>
    <row r="13" spans="1:6" ht="14.2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5">
      <c r="A14" s="36" t="s">
        <v>184</v>
      </c>
      <c r="B14" s="36" t="s">
        <v>277</v>
      </c>
      <c r="C14" s="37">
        <f aca="true" t="shared" si="0" ref="C14:C45">D14+E14</f>
        <v>96091100</v>
      </c>
      <c r="D14" s="38">
        <v>96063100</v>
      </c>
      <c r="E14" s="38">
        <v>28000</v>
      </c>
      <c r="F14" s="38">
        <v>0</v>
      </c>
    </row>
    <row r="15" spans="1:6" ht="45">
      <c r="A15" s="36" t="s">
        <v>185</v>
      </c>
      <c r="B15" s="36" t="s">
        <v>278</v>
      </c>
      <c r="C15" s="37">
        <f t="shared" si="0"/>
        <v>69458100</v>
      </c>
      <c r="D15" s="38">
        <v>69458100</v>
      </c>
      <c r="E15" s="38">
        <v>0</v>
      </c>
      <c r="F15" s="38">
        <v>0</v>
      </c>
    </row>
    <row r="16" spans="1:6" ht="30">
      <c r="A16" s="36" t="s">
        <v>186</v>
      </c>
      <c r="B16" s="36" t="s">
        <v>279</v>
      </c>
      <c r="C16" s="37">
        <f t="shared" si="0"/>
        <v>69428100</v>
      </c>
      <c r="D16" s="38">
        <v>69428100</v>
      </c>
      <c r="E16" s="38">
        <v>0</v>
      </c>
      <c r="F16" s="38">
        <v>0</v>
      </c>
    </row>
    <row r="17" spans="1:6" ht="59.25" customHeight="1">
      <c r="A17" s="39" t="s">
        <v>187</v>
      </c>
      <c r="B17" s="39" t="s">
        <v>280</v>
      </c>
      <c r="C17" s="40">
        <f t="shared" si="0"/>
        <v>50908100</v>
      </c>
      <c r="D17" s="41">
        <v>50908100</v>
      </c>
      <c r="E17" s="41">
        <v>0</v>
      </c>
      <c r="F17" s="41">
        <v>0</v>
      </c>
    </row>
    <row r="18" spans="1:6" ht="96" customHeight="1">
      <c r="A18" s="39" t="s">
        <v>188</v>
      </c>
      <c r="B18" s="39" t="s">
        <v>281</v>
      </c>
      <c r="C18" s="40">
        <f t="shared" si="0"/>
        <v>6120000</v>
      </c>
      <c r="D18" s="41">
        <v>6120000</v>
      </c>
      <c r="E18" s="41">
        <v>0</v>
      </c>
      <c r="F18" s="41">
        <v>0</v>
      </c>
    </row>
    <row r="19" spans="1:6" ht="60.75" customHeight="1">
      <c r="A19" s="39" t="s">
        <v>189</v>
      </c>
      <c r="B19" s="39" t="s">
        <v>282</v>
      </c>
      <c r="C19" s="40">
        <f t="shared" si="0"/>
        <v>12000000</v>
      </c>
      <c r="D19" s="41">
        <v>12000000</v>
      </c>
      <c r="E19" s="41">
        <v>0</v>
      </c>
      <c r="F19" s="41">
        <v>0</v>
      </c>
    </row>
    <row r="20" spans="1:6" ht="44.25" customHeight="1">
      <c r="A20" s="39" t="s">
        <v>190</v>
      </c>
      <c r="B20" s="39" t="s">
        <v>283</v>
      </c>
      <c r="C20" s="40">
        <f t="shared" si="0"/>
        <v>400000</v>
      </c>
      <c r="D20" s="41">
        <v>400000</v>
      </c>
      <c r="E20" s="41">
        <v>0</v>
      </c>
      <c r="F20" s="41">
        <v>0</v>
      </c>
    </row>
    <row r="21" spans="1:6" ht="15">
      <c r="A21" s="36" t="s">
        <v>191</v>
      </c>
      <c r="B21" s="36" t="s">
        <v>284</v>
      </c>
      <c r="C21" s="37">
        <f t="shared" si="0"/>
        <v>30000</v>
      </c>
      <c r="D21" s="38">
        <v>30000</v>
      </c>
      <c r="E21" s="38">
        <v>0</v>
      </c>
      <c r="F21" s="38">
        <v>0</v>
      </c>
    </row>
    <row r="22" spans="1:6" ht="42.75">
      <c r="A22" s="39" t="s">
        <v>192</v>
      </c>
      <c r="B22" s="39" t="s">
        <v>285</v>
      </c>
      <c r="C22" s="40">
        <f t="shared" si="0"/>
        <v>30000</v>
      </c>
      <c r="D22" s="41">
        <v>30000</v>
      </c>
      <c r="E22" s="41">
        <v>0</v>
      </c>
      <c r="F22" s="41">
        <v>0</v>
      </c>
    </row>
    <row r="23" spans="1:6" ht="45">
      <c r="A23" s="36" t="s">
        <v>193</v>
      </c>
      <c r="B23" s="36" t="s">
        <v>286</v>
      </c>
      <c r="C23" s="37">
        <f t="shared" si="0"/>
        <v>542000</v>
      </c>
      <c r="D23" s="38">
        <v>542000</v>
      </c>
      <c r="E23" s="38">
        <v>0</v>
      </c>
      <c r="F23" s="38">
        <v>0</v>
      </c>
    </row>
    <row r="24" spans="1:6" ht="30">
      <c r="A24" s="36" t="s">
        <v>194</v>
      </c>
      <c r="B24" s="36" t="s">
        <v>287</v>
      </c>
      <c r="C24" s="37">
        <f t="shared" si="0"/>
        <v>540000</v>
      </c>
      <c r="D24" s="38">
        <v>540000</v>
      </c>
      <c r="E24" s="38">
        <v>0</v>
      </c>
      <c r="F24" s="38">
        <v>0</v>
      </c>
    </row>
    <row r="25" spans="1:6" ht="57">
      <c r="A25" s="39" t="s">
        <v>195</v>
      </c>
      <c r="B25" s="39" t="s">
        <v>288</v>
      </c>
      <c r="C25" s="40">
        <f t="shared" si="0"/>
        <v>400000</v>
      </c>
      <c r="D25" s="41">
        <v>400000</v>
      </c>
      <c r="E25" s="41">
        <v>0</v>
      </c>
      <c r="F25" s="41">
        <v>0</v>
      </c>
    </row>
    <row r="26" spans="1:6" ht="90.75" customHeight="1">
      <c r="A26" s="39" t="s">
        <v>196</v>
      </c>
      <c r="B26" s="39" t="s">
        <v>289</v>
      </c>
      <c r="C26" s="40">
        <f t="shared" si="0"/>
        <v>140000</v>
      </c>
      <c r="D26" s="41">
        <v>140000</v>
      </c>
      <c r="E26" s="41">
        <v>0</v>
      </c>
      <c r="F26" s="41">
        <v>0</v>
      </c>
    </row>
    <row r="27" spans="1:6" ht="45">
      <c r="A27" s="36" t="s">
        <v>197</v>
      </c>
      <c r="B27" s="36" t="s">
        <v>290</v>
      </c>
      <c r="C27" s="37">
        <f t="shared" si="0"/>
        <v>2000</v>
      </c>
      <c r="D27" s="38">
        <v>2000</v>
      </c>
      <c r="E27" s="38">
        <v>0</v>
      </c>
      <c r="F27" s="38">
        <v>0</v>
      </c>
    </row>
    <row r="28" spans="1:6" ht="42.75">
      <c r="A28" s="39" t="s">
        <v>198</v>
      </c>
      <c r="B28" s="39" t="s">
        <v>291</v>
      </c>
      <c r="C28" s="40">
        <f t="shared" si="0"/>
        <v>2000</v>
      </c>
      <c r="D28" s="41">
        <v>2000</v>
      </c>
      <c r="E28" s="41">
        <v>0</v>
      </c>
      <c r="F28" s="41">
        <v>0</v>
      </c>
    </row>
    <row r="29" spans="1:6" ht="30">
      <c r="A29" s="36" t="s">
        <v>199</v>
      </c>
      <c r="B29" s="36" t="s">
        <v>292</v>
      </c>
      <c r="C29" s="37">
        <f t="shared" si="0"/>
        <v>1863000</v>
      </c>
      <c r="D29" s="38">
        <v>1863000</v>
      </c>
      <c r="E29" s="38">
        <v>0</v>
      </c>
      <c r="F29" s="38">
        <v>0</v>
      </c>
    </row>
    <row r="30" spans="1:6" ht="45">
      <c r="A30" s="36" t="s">
        <v>200</v>
      </c>
      <c r="B30" s="36" t="s">
        <v>293</v>
      </c>
      <c r="C30" s="37">
        <f t="shared" si="0"/>
        <v>113000</v>
      </c>
      <c r="D30" s="38">
        <v>113000</v>
      </c>
      <c r="E30" s="38">
        <v>0</v>
      </c>
      <c r="F30" s="38">
        <v>0</v>
      </c>
    </row>
    <row r="31" spans="1:6" ht="14.25">
      <c r="A31" s="39" t="s">
        <v>201</v>
      </c>
      <c r="B31" s="39" t="s">
        <v>294</v>
      </c>
      <c r="C31" s="40">
        <f t="shared" si="0"/>
        <v>113000</v>
      </c>
      <c r="D31" s="41">
        <v>113000</v>
      </c>
      <c r="E31" s="41">
        <v>0</v>
      </c>
      <c r="F31" s="41">
        <v>0</v>
      </c>
    </row>
    <row r="32" spans="1:6" ht="45">
      <c r="A32" s="36" t="s">
        <v>202</v>
      </c>
      <c r="B32" s="36" t="s">
        <v>295</v>
      </c>
      <c r="C32" s="37">
        <f t="shared" si="0"/>
        <v>1000000</v>
      </c>
      <c r="D32" s="38">
        <v>1000000</v>
      </c>
      <c r="E32" s="38">
        <v>0</v>
      </c>
      <c r="F32" s="38">
        <v>0</v>
      </c>
    </row>
    <row r="33" spans="1:6" ht="14.25">
      <c r="A33" s="39" t="s">
        <v>203</v>
      </c>
      <c r="B33" s="39" t="s">
        <v>294</v>
      </c>
      <c r="C33" s="40">
        <f t="shared" si="0"/>
        <v>1000000</v>
      </c>
      <c r="D33" s="41">
        <v>1000000</v>
      </c>
      <c r="E33" s="41">
        <v>0</v>
      </c>
      <c r="F33" s="41">
        <v>0</v>
      </c>
    </row>
    <row r="34" spans="1:6" ht="60">
      <c r="A34" s="36" t="s">
        <v>204</v>
      </c>
      <c r="B34" s="36" t="s">
        <v>296</v>
      </c>
      <c r="C34" s="37">
        <f t="shared" si="0"/>
        <v>750000</v>
      </c>
      <c r="D34" s="38">
        <v>750000</v>
      </c>
      <c r="E34" s="38">
        <v>0</v>
      </c>
      <c r="F34" s="38">
        <v>0</v>
      </c>
    </row>
    <row r="35" spans="1:6" ht="114">
      <c r="A35" s="39" t="s">
        <v>338</v>
      </c>
      <c r="B35" s="39" t="s">
        <v>339</v>
      </c>
      <c r="C35" s="40">
        <f t="shared" si="0"/>
        <v>230000</v>
      </c>
      <c r="D35" s="41">
        <v>230000</v>
      </c>
      <c r="E35" s="41">
        <v>0</v>
      </c>
      <c r="F35" s="41">
        <v>0</v>
      </c>
    </row>
    <row r="36" spans="1:6" ht="85.5">
      <c r="A36" s="39" t="s">
        <v>340</v>
      </c>
      <c r="B36" s="39" t="s">
        <v>341</v>
      </c>
      <c r="C36" s="40">
        <f t="shared" si="0"/>
        <v>520000</v>
      </c>
      <c r="D36" s="41">
        <v>520000</v>
      </c>
      <c r="E36" s="41">
        <v>0</v>
      </c>
      <c r="F36" s="41">
        <v>0</v>
      </c>
    </row>
    <row r="37" spans="1:6" ht="60">
      <c r="A37" s="36" t="s">
        <v>205</v>
      </c>
      <c r="B37" s="36" t="s">
        <v>297</v>
      </c>
      <c r="C37" s="37">
        <f t="shared" si="0"/>
        <v>24200000</v>
      </c>
      <c r="D37" s="38">
        <v>24200000</v>
      </c>
      <c r="E37" s="38">
        <v>0</v>
      </c>
      <c r="F37" s="38">
        <v>0</v>
      </c>
    </row>
    <row r="38" spans="1:6" ht="15">
      <c r="A38" s="36" t="s">
        <v>206</v>
      </c>
      <c r="B38" s="36" t="s">
        <v>298</v>
      </c>
      <c r="C38" s="37">
        <f t="shared" si="0"/>
        <v>10080000</v>
      </c>
      <c r="D38" s="38">
        <v>10080000</v>
      </c>
      <c r="E38" s="38">
        <v>0</v>
      </c>
      <c r="F38" s="38">
        <v>0</v>
      </c>
    </row>
    <row r="39" spans="1:6" ht="57">
      <c r="A39" s="39" t="s">
        <v>207</v>
      </c>
      <c r="B39" s="39" t="s">
        <v>299</v>
      </c>
      <c r="C39" s="40">
        <f t="shared" si="0"/>
        <v>20000</v>
      </c>
      <c r="D39" s="41">
        <v>20000</v>
      </c>
      <c r="E39" s="41">
        <v>0</v>
      </c>
      <c r="F39" s="41">
        <v>0</v>
      </c>
    </row>
    <row r="40" spans="1:6" ht="57">
      <c r="A40" s="39" t="s">
        <v>208</v>
      </c>
      <c r="B40" s="39" t="s">
        <v>300</v>
      </c>
      <c r="C40" s="40">
        <f t="shared" si="0"/>
        <v>180000</v>
      </c>
      <c r="D40" s="41">
        <v>180000</v>
      </c>
      <c r="E40" s="41">
        <v>0</v>
      </c>
      <c r="F40" s="41">
        <v>0</v>
      </c>
    </row>
    <row r="41" spans="1:6" ht="57">
      <c r="A41" s="39" t="s">
        <v>209</v>
      </c>
      <c r="B41" s="39" t="s">
        <v>301</v>
      </c>
      <c r="C41" s="40">
        <f t="shared" si="0"/>
        <v>400000</v>
      </c>
      <c r="D41" s="41">
        <v>400000</v>
      </c>
      <c r="E41" s="41">
        <v>0</v>
      </c>
      <c r="F41" s="41">
        <v>0</v>
      </c>
    </row>
    <row r="42" spans="1:6" ht="57">
      <c r="A42" s="39" t="s">
        <v>210</v>
      </c>
      <c r="B42" s="39" t="s">
        <v>302</v>
      </c>
      <c r="C42" s="40">
        <f t="shared" si="0"/>
        <v>1455000</v>
      </c>
      <c r="D42" s="41">
        <v>1455000</v>
      </c>
      <c r="E42" s="41">
        <v>0</v>
      </c>
      <c r="F42" s="41">
        <v>0</v>
      </c>
    </row>
    <row r="43" spans="1:6" ht="14.25">
      <c r="A43" s="39" t="s">
        <v>211</v>
      </c>
      <c r="B43" s="39" t="s">
        <v>303</v>
      </c>
      <c r="C43" s="40">
        <f t="shared" si="0"/>
        <v>760000</v>
      </c>
      <c r="D43" s="41">
        <v>760000</v>
      </c>
      <c r="E43" s="41">
        <v>0</v>
      </c>
      <c r="F43" s="41">
        <v>0</v>
      </c>
    </row>
    <row r="44" spans="1:6" ht="14.25">
      <c r="A44" s="39" t="s">
        <v>212</v>
      </c>
      <c r="B44" s="39" t="s">
        <v>304</v>
      </c>
      <c r="C44" s="40">
        <f t="shared" si="0"/>
        <v>4100000</v>
      </c>
      <c r="D44" s="41">
        <v>4100000</v>
      </c>
      <c r="E44" s="41">
        <v>0</v>
      </c>
      <c r="F44" s="41">
        <v>0</v>
      </c>
    </row>
    <row r="45" spans="1:6" ht="14.25">
      <c r="A45" s="39" t="s">
        <v>213</v>
      </c>
      <c r="B45" s="39" t="s">
        <v>305</v>
      </c>
      <c r="C45" s="40">
        <f t="shared" si="0"/>
        <v>2000000</v>
      </c>
      <c r="D45" s="41">
        <v>2000000</v>
      </c>
      <c r="E45" s="41">
        <v>0</v>
      </c>
      <c r="F45" s="41">
        <v>0</v>
      </c>
    </row>
    <row r="46" spans="1:6" ht="14.25">
      <c r="A46" s="39" t="s">
        <v>214</v>
      </c>
      <c r="B46" s="39" t="s">
        <v>306</v>
      </c>
      <c r="C46" s="40">
        <f aca="true" t="shared" si="1" ref="C46:C77">D46+E46</f>
        <v>1165000</v>
      </c>
      <c r="D46" s="41">
        <v>1165000</v>
      </c>
      <c r="E46" s="41">
        <v>0</v>
      </c>
      <c r="F46" s="41">
        <v>0</v>
      </c>
    </row>
    <row r="47" spans="1:6" ht="15">
      <c r="A47" s="36" t="s">
        <v>215</v>
      </c>
      <c r="B47" s="36" t="s">
        <v>307</v>
      </c>
      <c r="C47" s="37">
        <f t="shared" si="1"/>
        <v>14120000</v>
      </c>
      <c r="D47" s="38">
        <v>14120000</v>
      </c>
      <c r="E47" s="38">
        <v>0</v>
      </c>
      <c r="F47" s="38">
        <v>0</v>
      </c>
    </row>
    <row r="48" spans="1:6" ht="14.25">
      <c r="A48" s="39" t="s">
        <v>216</v>
      </c>
      <c r="B48" s="39" t="s">
        <v>308</v>
      </c>
      <c r="C48" s="40">
        <f t="shared" si="1"/>
        <v>120000</v>
      </c>
      <c r="D48" s="41">
        <v>120000</v>
      </c>
      <c r="E48" s="41">
        <v>0</v>
      </c>
      <c r="F48" s="41">
        <v>0</v>
      </c>
    </row>
    <row r="49" spans="1:6" ht="14.25">
      <c r="A49" s="39" t="s">
        <v>217</v>
      </c>
      <c r="B49" s="39" t="s">
        <v>309</v>
      </c>
      <c r="C49" s="40">
        <f t="shared" si="1"/>
        <v>8000000</v>
      </c>
      <c r="D49" s="41">
        <v>8000000</v>
      </c>
      <c r="E49" s="41">
        <v>0</v>
      </c>
      <c r="F49" s="41">
        <v>0</v>
      </c>
    </row>
    <row r="50" spans="1:6" ht="99.75">
      <c r="A50" s="39" t="s">
        <v>218</v>
      </c>
      <c r="B50" s="39" t="s">
        <v>310</v>
      </c>
      <c r="C50" s="40">
        <f t="shared" si="1"/>
        <v>6000000</v>
      </c>
      <c r="D50" s="41">
        <v>6000000</v>
      </c>
      <c r="E50" s="41">
        <v>0</v>
      </c>
      <c r="F50" s="41">
        <v>0</v>
      </c>
    </row>
    <row r="51" spans="1:6" ht="15">
      <c r="A51" s="36" t="s">
        <v>219</v>
      </c>
      <c r="B51" s="36" t="s">
        <v>311</v>
      </c>
      <c r="C51" s="37">
        <f t="shared" si="1"/>
        <v>28000</v>
      </c>
      <c r="D51" s="38">
        <v>0</v>
      </c>
      <c r="E51" s="38">
        <v>28000</v>
      </c>
      <c r="F51" s="38">
        <v>0</v>
      </c>
    </row>
    <row r="52" spans="1:6" ht="15">
      <c r="A52" s="36" t="s">
        <v>220</v>
      </c>
      <c r="B52" s="36" t="s">
        <v>312</v>
      </c>
      <c r="C52" s="37">
        <f t="shared" si="1"/>
        <v>28000</v>
      </c>
      <c r="D52" s="38">
        <v>0</v>
      </c>
      <c r="E52" s="38">
        <v>28000</v>
      </c>
      <c r="F52" s="38">
        <v>0</v>
      </c>
    </row>
    <row r="53" spans="1:6" ht="85.5">
      <c r="A53" s="39" t="s">
        <v>221</v>
      </c>
      <c r="B53" s="39" t="s">
        <v>313</v>
      </c>
      <c r="C53" s="40">
        <f t="shared" si="1"/>
        <v>6400</v>
      </c>
      <c r="D53" s="41">
        <v>0</v>
      </c>
      <c r="E53" s="41">
        <v>6400</v>
      </c>
      <c r="F53" s="41">
        <v>0</v>
      </c>
    </row>
    <row r="54" spans="1:6" ht="42.75">
      <c r="A54" s="39" t="s">
        <v>342</v>
      </c>
      <c r="B54" s="39" t="s">
        <v>343</v>
      </c>
      <c r="C54" s="40">
        <f t="shared" si="1"/>
        <v>5200</v>
      </c>
      <c r="D54" s="41">
        <v>0</v>
      </c>
      <c r="E54" s="41">
        <v>5200</v>
      </c>
      <c r="F54" s="41">
        <v>0</v>
      </c>
    </row>
    <row r="55" spans="1:6" ht="71.25">
      <c r="A55" s="39" t="s">
        <v>222</v>
      </c>
      <c r="B55" s="39" t="s">
        <v>314</v>
      </c>
      <c r="C55" s="40">
        <f t="shared" si="1"/>
        <v>16400</v>
      </c>
      <c r="D55" s="41">
        <v>0</v>
      </c>
      <c r="E55" s="41">
        <v>16400</v>
      </c>
      <c r="F55" s="41">
        <v>0</v>
      </c>
    </row>
    <row r="56" spans="1:6" ht="15">
      <c r="A56" s="36" t="s">
        <v>223</v>
      </c>
      <c r="B56" s="36" t="s">
        <v>315</v>
      </c>
      <c r="C56" s="37">
        <f t="shared" si="1"/>
        <v>7805611</v>
      </c>
      <c r="D56" s="38">
        <v>1235700</v>
      </c>
      <c r="E56" s="38">
        <v>6569911</v>
      </c>
      <c r="F56" s="38">
        <v>0</v>
      </c>
    </row>
    <row r="57" spans="1:6" ht="30">
      <c r="A57" s="36" t="s">
        <v>224</v>
      </c>
      <c r="B57" s="36" t="s">
        <v>316</v>
      </c>
      <c r="C57" s="37">
        <f t="shared" si="1"/>
        <v>179000</v>
      </c>
      <c r="D57" s="38">
        <v>179000</v>
      </c>
      <c r="E57" s="38">
        <v>0</v>
      </c>
      <c r="F57" s="38">
        <v>0</v>
      </c>
    </row>
    <row r="58" spans="1:6" ht="120">
      <c r="A58" s="36" t="s">
        <v>225</v>
      </c>
      <c r="B58" s="36" t="s">
        <v>408</v>
      </c>
      <c r="C58" s="37">
        <f t="shared" si="1"/>
        <v>70000</v>
      </c>
      <c r="D58" s="38">
        <v>70000</v>
      </c>
      <c r="E58" s="38">
        <v>0</v>
      </c>
      <c r="F58" s="38">
        <v>0</v>
      </c>
    </row>
    <row r="59" spans="1:6" ht="57">
      <c r="A59" s="39" t="s">
        <v>226</v>
      </c>
      <c r="B59" s="39" t="s">
        <v>317</v>
      </c>
      <c r="C59" s="40">
        <f t="shared" si="1"/>
        <v>70000</v>
      </c>
      <c r="D59" s="41">
        <v>70000</v>
      </c>
      <c r="E59" s="41">
        <v>0</v>
      </c>
      <c r="F59" s="41">
        <v>0</v>
      </c>
    </row>
    <row r="60" spans="1:6" ht="15">
      <c r="A60" s="36" t="s">
        <v>227</v>
      </c>
      <c r="B60" s="36" t="s">
        <v>318</v>
      </c>
      <c r="C60" s="37">
        <f t="shared" si="1"/>
        <v>109000</v>
      </c>
      <c r="D60" s="38">
        <v>109000</v>
      </c>
      <c r="E60" s="38">
        <v>0</v>
      </c>
      <c r="F60" s="38">
        <v>0</v>
      </c>
    </row>
    <row r="61" spans="1:6" ht="14.25">
      <c r="A61" s="39" t="s">
        <v>228</v>
      </c>
      <c r="B61" s="39" t="s">
        <v>319</v>
      </c>
      <c r="C61" s="40">
        <f t="shared" si="1"/>
        <v>65000</v>
      </c>
      <c r="D61" s="41">
        <v>65000</v>
      </c>
      <c r="E61" s="41">
        <v>0</v>
      </c>
      <c r="F61" s="41">
        <v>0</v>
      </c>
    </row>
    <row r="62" spans="1:6" ht="114">
      <c r="A62" s="39" t="s">
        <v>229</v>
      </c>
      <c r="B62" s="39" t="s">
        <v>491</v>
      </c>
      <c r="C62" s="40">
        <f t="shared" si="1"/>
        <v>44000</v>
      </c>
      <c r="D62" s="41">
        <v>44000</v>
      </c>
      <c r="E62" s="41">
        <v>0</v>
      </c>
      <c r="F62" s="41">
        <v>0</v>
      </c>
    </row>
    <row r="63" spans="1:6" ht="45">
      <c r="A63" s="36" t="s">
        <v>230</v>
      </c>
      <c r="B63" s="36" t="s">
        <v>320</v>
      </c>
      <c r="C63" s="37">
        <f t="shared" si="1"/>
        <v>1037700</v>
      </c>
      <c r="D63" s="38">
        <v>1037700</v>
      </c>
      <c r="E63" s="38">
        <v>0</v>
      </c>
      <c r="F63" s="38">
        <v>0</v>
      </c>
    </row>
    <row r="64" spans="1:6" ht="30">
      <c r="A64" s="36" t="s">
        <v>231</v>
      </c>
      <c r="B64" s="36" t="s">
        <v>321</v>
      </c>
      <c r="C64" s="37">
        <f t="shared" si="1"/>
        <v>556000</v>
      </c>
      <c r="D64" s="38">
        <v>556000</v>
      </c>
      <c r="E64" s="38">
        <v>0</v>
      </c>
      <c r="F64" s="38">
        <v>0</v>
      </c>
    </row>
    <row r="65" spans="1:6" ht="57">
      <c r="A65" s="39" t="s">
        <v>232</v>
      </c>
      <c r="B65" s="39" t="s">
        <v>0</v>
      </c>
      <c r="C65" s="40">
        <f t="shared" si="1"/>
        <v>6000</v>
      </c>
      <c r="D65" s="41">
        <v>6000</v>
      </c>
      <c r="E65" s="41">
        <v>0</v>
      </c>
      <c r="F65" s="41">
        <v>0</v>
      </c>
    </row>
    <row r="66" spans="1:6" ht="28.5">
      <c r="A66" s="39" t="s">
        <v>233</v>
      </c>
      <c r="B66" s="39" t="s">
        <v>1</v>
      </c>
      <c r="C66" s="40">
        <f t="shared" si="1"/>
        <v>400000</v>
      </c>
      <c r="D66" s="41">
        <v>400000</v>
      </c>
      <c r="E66" s="41">
        <v>0</v>
      </c>
      <c r="F66" s="41">
        <v>0</v>
      </c>
    </row>
    <row r="67" spans="1:6" ht="42.75">
      <c r="A67" s="39" t="s">
        <v>234</v>
      </c>
      <c r="B67" s="39" t="s">
        <v>2</v>
      </c>
      <c r="C67" s="40">
        <f t="shared" si="1"/>
        <v>150000</v>
      </c>
      <c r="D67" s="41">
        <v>150000</v>
      </c>
      <c r="E67" s="41">
        <v>0</v>
      </c>
      <c r="F67" s="41">
        <v>0</v>
      </c>
    </row>
    <row r="68" spans="1:6" ht="60">
      <c r="A68" s="36" t="s">
        <v>327</v>
      </c>
      <c r="B68" s="36" t="s">
        <v>328</v>
      </c>
      <c r="C68" s="37">
        <f t="shared" si="1"/>
        <v>480000</v>
      </c>
      <c r="D68" s="38">
        <v>480000</v>
      </c>
      <c r="E68" s="38">
        <v>0</v>
      </c>
      <c r="F68" s="38">
        <v>0</v>
      </c>
    </row>
    <row r="69" spans="1:6" ht="72" customHeight="1">
      <c r="A69" s="39" t="s">
        <v>329</v>
      </c>
      <c r="B69" s="39" t="s">
        <v>330</v>
      </c>
      <c r="C69" s="40">
        <f t="shared" si="1"/>
        <v>480000</v>
      </c>
      <c r="D69" s="41">
        <v>480000</v>
      </c>
      <c r="E69" s="41">
        <v>0</v>
      </c>
      <c r="F69" s="41">
        <v>0</v>
      </c>
    </row>
    <row r="70" spans="1:6" ht="21.75" customHeight="1">
      <c r="A70" s="36" t="s">
        <v>235</v>
      </c>
      <c r="B70" s="36" t="s">
        <v>3</v>
      </c>
      <c r="C70" s="37">
        <f t="shared" si="1"/>
        <v>1700</v>
      </c>
      <c r="D70" s="38">
        <v>1700</v>
      </c>
      <c r="E70" s="38">
        <v>0</v>
      </c>
      <c r="F70" s="38">
        <v>0</v>
      </c>
    </row>
    <row r="71" spans="1:6" ht="80.25" customHeight="1">
      <c r="A71" s="39" t="s">
        <v>236</v>
      </c>
      <c r="B71" s="39" t="s">
        <v>4</v>
      </c>
      <c r="C71" s="40">
        <f t="shared" si="1"/>
        <v>500</v>
      </c>
      <c r="D71" s="41">
        <v>500</v>
      </c>
      <c r="E71" s="41">
        <v>0</v>
      </c>
      <c r="F71" s="41">
        <v>0</v>
      </c>
    </row>
    <row r="72" spans="1:6" ht="65.25" customHeight="1">
      <c r="A72" s="39" t="s">
        <v>237</v>
      </c>
      <c r="B72" s="39" t="s">
        <v>5</v>
      </c>
      <c r="C72" s="40">
        <f t="shared" si="1"/>
        <v>1200</v>
      </c>
      <c r="D72" s="41">
        <v>1200</v>
      </c>
      <c r="E72" s="41">
        <v>0</v>
      </c>
      <c r="F72" s="41">
        <v>0</v>
      </c>
    </row>
    <row r="73" spans="1:6" ht="15">
      <c r="A73" s="36" t="s">
        <v>238</v>
      </c>
      <c r="B73" s="36" t="s">
        <v>6</v>
      </c>
      <c r="C73" s="37">
        <f t="shared" si="1"/>
        <v>19000</v>
      </c>
      <c r="D73" s="38">
        <v>19000</v>
      </c>
      <c r="E73" s="38">
        <v>0</v>
      </c>
      <c r="F73" s="38">
        <v>0</v>
      </c>
    </row>
    <row r="74" spans="1:6" ht="15">
      <c r="A74" s="36" t="s">
        <v>239</v>
      </c>
      <c r="B74" s="36" t="s">
        <v>318</v>
      </c>
      <c r="C74" s="37">
        <f t="shared" si="1"/>
        <v>19000</v>
      </c>
      <c r="D74" s="38">
        <v>19000</v>
      </c>
      <c r="E74" s="38">
        <v>0</v>
      </c>
      <c r="F74" s="38">
        <v>0</v>
      </c>
    </row>
    <row r="75" spans="1:6" ht="14.25">
      <c r="A75" s="39" t="s">
        <v>240</v>
      </c>
      <c r="B75" s="39" t="s">
        <v>318</v>
      </c>
      <c r="C75" s="40">
        <f t="shared" si="1"/>
        <v>18000</v>
      </c>
      <c r="D75" s="41">
        <v>18000</v>
      </c>
      <c r="E75" s="41">
        <v>0</v>
      </c>
      <c r="F75" s="41">
        <v>0</v>
      </c>
    </row>
    <row r="76" spans="1:6" ht="114">
      <c r="A76" s="39" t="s">
        <v>241</v>
      </c>
      <c r="B76" s="39" t="s">
        <v>7</v>
      </c>
      <c r="C76" s="40">
        <f t="shared" si="1"/>
        <v>1000</v>
      </c>
      <c r="D76" s="41">
        <v>1000</v>
      </c>
      <c r="E76" s="41">
        <v>0</v>
      </c>
      <c r="F76" s="41">
        <v>0</v>
      </c>
    </row>
    <row r="77" spans="1:6" ht="30">
      <c r="A77" s="36" t="s">
        <v>242</v>
      </c>
      <c r="B77" s="36" t="s">
        <v>8</v>
      </c>
      <c r="C77" s="37">
        <f t="shared" si="1"/>
        <v>6569911</v>
      </c>
      <c r="D77" s="38">
        <v>0</v>
      </c>
      <c r="E77" s="38">
        <v>6569911</v>
      </c>
      <c r="F77" s="38">
        <v>0</v>
      </c>
    </row>
    <row r="78" spans="1:6" ht="60">
      <c r="A78" s="36" t="s">
        <v>243</v>
      </c>
      <c r="B78" s="36" t="s">
        <v>9</v>
      </c>
      <c r="C78" s="37">
        <f aca="true" t="shared" si="2" ref="C78:C101">D78+E78</f>
        <v>6057411</v>
      </c>
      <c r="D78" s="38">
        <v>0</v>
      </c>
      <c r="E78" s="38">
        <v>6057411</v>
      </c>
      <c r="F78" s="38">
        <v>0</v>
      </c>
    </row>
    <row r="79" spans="1:6" ht="42.75">
      <c r="A79" s="39" t="s">
        <v>244</v>
      </c>
      <c r="B79" s="39" t="s">
        <v>10</v>
      </c>
      <c r="C79" s="40">
        <f t="shared" si="2"/>
        <v>5536411</v>
      </c>
      <c r="D79" s="41">
        <v>0</v>
      </c>
      <c r="E79" s="41">
        <v>5536411</v>
      </c>
      <c r="F79" s="41">
        <v>0</v>
      </c>
    </row>
    <row r="80" spans="1:6" ht="28.5">
      <c r="A80" s="39" t="s">
        <v>245</v>
      </c>
      <c r="B80" s="39" t="s">
        <v>11</v>
      </c>
      <c r="C80" s="40">
        <f t="shared" si="2"/>
        <v>21000</v>
      </c>
      <c r="D80" s="41">
        <v>0</v>
      </c>
      <c r="E80" s="41">
        <v>21000</v>
      </c>
      <c r="F80" s="41">
        <v>0</v>
      </c>
    </row>
    <row r="81" spans="1:6" ht="57">
      <c r="A81" s="39" t="s">
        <v>83</v>
      </c>
      <c r="B81" s="39" t="s">
        <v>84</v>
      </c>
      <c r="C81" s="40">
        <f t="shared" si="2"/>
        <v>500000</v>
      </c>
      <c r="D81" s="41">
        <v>0</v>
      </c>
      <c r="E81" s="41">
        <v>500000</v>
      </c>
      <c r="F81" s="41">
        <v>0</v>
      </c>
    </row>
    <row r="82" spans="1:6" ht="30">
      <c r="A82" s="36" t="s">
        <v>246</v>
      </c>
      <c r="B82" s="36" t="s">
        <v>12</v>
      </c>
      <c r="C82" s="37">
        <f t="shared" si="2"/>
        <v>512500</v>
      </c>
      <c r="D82" s="38">
        <v>0</v>
      </c>
      <c r="E82" s="38">
        <v>512500</v>
      </c>
      <c r="F82" s="38">
        <v>0</v>
      </c>
    </row>
    <row r="83" spans="1:6" ht="14.25">
      <c r="A83" s="39" t="s">
        <v>247</v>
      </c>
      <c r="B83" s="39" t="s">
        <v>13</v>
      </c>
      <c r="C83" s="40">
        <f t="shared" si="2"/>
        <v>512500</v>
      </c>
      <c r="D83" s="41">
        <v>0</v>
      </c>
      <c r="E83" s="41">
        <v>512500</v>
      </c>
      <c r="F83" s="41">
        <v>0</v>
      </c>
    </row>
    <row r="84" spans="1:6" ht="15">
      <c r="A84" s="36" t="s">
        <v>248</v>
      </c>
      <c r="B84" s="36" t="s">
        <v>14</v>
      </c>
      <c r="C84" s="37">
        <f t="shared" si="2"/>
        <v>1000</v>
      </c>
      <c r="D84" s="38">
        <v>1000</v>
      </c>
      <c r="E84" s="38">
        <v>0</v>
      </c>
      <c r="F84" s="38">
        <v>0</v>
      </c>
    </row>
    <row r="85" spans="1:6" ht="30">
      <c r="A85" s="36" t="s">
        <v>249</v>
      </c>
      <c r="B85" s="36" t="s">
        <v>15</v>
      </c>
      <c r="C85" s="37">
        <f t="shared" si="2"/>
        <v>1000</v>
      </c>
      <c r="D85" s="38">
        <v>1000</v>
      </c>
      <c r="E85" s="38">
        <v>0</v>
      </c>
      <c r="F85" s="38">
        <v>0</v>
      </c>
    </row>
    <row r="86" spans="1:6" ht="120">
      <c r="A86" s="36" t="s">
        <v>250</v>
      </c>
      <c r="B86" s="36" t="s">
        <v>16</v>
      </c>
      <c r="C86" s="37">
        <f t="shared" si="2"/>
        <v>1000</v>
      </c>
      <c r="D86" s="38">
        <v>1000</v>
      </c>
      <c r="E86" s="38">
        <v>0</v>
      </c>
      <c r="F86" s="38">
        <v>0</v>
      </c>
    </row>
    <row r="87" spans="1:6" ht="85.5">
      <c r="A87" s="39" t="s">
        <v>251</v>
      </c>
      <c r="B87" s="39" t="s">
        <v>17</v>
      </c>
      <c r="C87" s="40">
        <f t="shared" si="2"/>
        <v>1000</v>
      </c>
      <c r="D87" s="41">
        <v>1000</v>
      </c>
      <c r="E87" s="41">
        <v>0</v>
      </c>
      <c r="F87" s="41">
        <v>0</v>
      </c>
    </row>
    <row r="88" spans="1:6" ht="30">
      <c r="A88" s="42"/>
      <c r="B88" s="42" t="s">
        <v>18</v>
      </c>
      <c r="C88" s="37">
        <f t="shared" si="2"/>
        <v>103897711</v>
      </c>
      <c r="D88" s="37">
        <v>97299800</v>
      </c>
      <c r="E88" s="37">
        <v>6597911</v>
      </c>
      <c r="F88" s="37">
        <v>0</v>
      </c>
    </row>
    <row r="89" spans="1:6" ht="15">
      <c r="A89" s="36" t="s">
        <v>252</v>
      </c>
      <c r="B89" s="36" t="s">
        <v>19</v>
      </c>
      <c r="C89" s="37">
        <f t="shared" si="2"/>
        <v>106397348</v>
      </c>
      <c r="D89" s="38">
        <v>106397348</v>
      </c>
      <c r="E89" s="38">
        <v>0</v>
      </c>
      <c r="F89" s="38">
        <v>0</v>
      </c>
    </row>
    <row r="90" spans="1:6" ht="15">
      <c r="A90" s="36" t="s">
        <v>253</v>
      </c>
      <c r="B90" s="36" t="s">
        <v>20</v>
      </c>
      <c r="C90" s="37">
        <f t="shared" si="2"/>
        <v>106397348</v>
      </c>
      <c r="D90" s="38">
        <v>106397348</v>
      </c>
      <c r="E90" s="38">
        <v>0</v>
      </c>
      <c r="F90" s="38">
        <v>0</v>
      </c>
    </row>
    <row r="91" spans="1:6" ht="30">
      <c r="A91" s="36" t="s">
        <v>254</v>
      </c>
      <c r="B91" s="36" t="s">
        <v>21</v>
      </c>
      <c r="C91" s="37">
        <f t="shared" si="2"/>
        <v>44633700</v>
      </c>
      <c r="D91" s="38">
        <v>44633700</v>
      </c>
      <c r="E91" s="38">
        <v>0</v>
      </c>
      <c r="F91" s="38">
        <v>0</v>
      </c>
    </row>
    <row r="92" spans="1:6" ht="14.25">
      <c r="A92" s="39" t="s">
        <v>255</v>
      </c>
      <c r="B92" s="39" t="s">
        <v>22</v>
      </c>
      <c r="C92" s="40">
        <f t="shared" si="2"/>
        <v>44215200</v>
      </c>
      <c r="D92" s="41">
        <v>44215200</v>
      </c>
      <c r="E92" s="41">
        <v>0</v>
      </c>
      <c r="F92" s="41">
        <v>0</v>
      </c>
    </row>
    <row r="93" spans="1:6" ht="114">
      <c r="A93" s="39" t="s">
        <v>518</v>
      </c>
      <c r="B93" s="39" t="s">
        <v>519</v>
      </c>
      <c r="C93" s="40">
        <f t="shared" si="2"/>
        <v>418500</v>
      </c>
      <c r="D93" s="41">
        <v>418500</v>
      </c>
      <c r="E93" s="41">
        <v>0</v>
      </c>
      <c r="F93" s="41">
        <v>0</v>
      </c>
    </row>
    <row r="94" spans="1:6" ht="30">
      <c r="A94" s="36" t="s">
        <v>358</v>
      </c>
      <c r="B94" s="36" t="s">
        <v>359</v>
      </c>
      <c r="C94" s="37">
        <f t="shared" si="2"/>
        <v>58671300</v>
      </c>
      <c r="D94" s="38">
        <v>58671300</v>
      </c>
      <c r="E94" s="38">
        <v>0</v>
      </c>
      <c r="F94" s="38">
        <v>0</v>
      </c>
    </row>
    <row r="95" spans="1:6" ht="28.5">
      <c r="A95" s="39" t="s">
        <v>360</v>
      </c>
      <c r="B95" s="39" t="s">
        <v>361</v>
      </c>
      <c r="C95" s="40">
        <f t="shared" si="2"/>
        <v>58671300</v>
      </c>
      <c r="D95" s="41">
        <v>58671300</v>
      </c>
      <c r="E95" s="41">
        <v>0</v>
      </c>
      <c r="F95" s="41">
        <v>0</v>
      </c>
    </row>
    <row r="96" spans="1:6" ht="30">
      <c r="A96" s="36" t="s">
        <v>362</v>
      </c>
      <c r="B96" s="36" t="s">
        <v>363</v>
      </c>
      <c r="C96" s="37">
        <f t="shared" si="2"/>
        <v>1599594</v>
      </c>
      <c r="D96" s="38">
        <v>1599594</v>
      </c>
      <c r="E96" s="38">
        <v>0</v>
      </c>
      <c r="F96" s="38">
        <v>0</v>
      </c>
    </row>
    <row r="97" spans="1:6" ht="85.5">
      <c r="A97" s="39" t="s">
        <v>364</v>
      </c>
      <c r="B97" s="39" t="s">
        <v>365</v>
      </c>
      <c r="C97" s="40">
        <f t="shared" si="2"/>
        <v>1599594</v>
      </c>
      <c r="D97" s="41">
        <v>1599594</v>
      </c>
      <c r="E97" s="41">
        <v>0</v>
      </c>
      <c r="F97" s="41">
        <v>0</v>
      </c>
    </row>
    <row r="98" spans="1:6" ht="30">
      <c r="A98" s="36" t="s">
        <v>409</v>
      </c>
      <c r="B98" s="36" t="s">
        <v>410</v>
      </c>
      <c r="C98" s="37">
        <f t="shared" si="2"/>
        <v>1492754</v>
      </c>
      <c r="D98" s="38">
        <v>1492754</v>
      </c>
      <c r="E98" s="38">
        <v>0</v>
      </c>
      <c r="F98" s="38">
        <v>0</v>
      </c>
    </row>
    <row r="99" spans="1:6" ht="57">
      <c r="A99" s="39" t="s">
        <v>411</v>
      </c>
      <c r="B99" s="39" t="s">
        <v>412</v>
      </c>
      <c r="C99" s="40">
        <f t="shared" si="2"/>
        <v>1324300</v>
      </c>
      <c r="D99" s="41">
        <v>1324300</v>
      </c>
      <c r="E99" s="41">
        <v>0</v>
      </c>
      <c r="F99" s="41">
        <v>0</v>
      </c>
    </row>
    <row r="100" spans="1:6" ht="71.25">
      <c r="A100" s="39" t="s">
        <v>492</v>
      </c>
      <c r="B100" s="39" t="s">
        <v>493</v>
      </c>
      <c r="C100" s="40">
        <f t="shared" si="2"/>
        <v>168454</v>
      </c>
      <c r="D100" s="41">
        <v>168454</v>
      </c>
      <c r="E100" s="41">
        <v>0</v>
      </c>
      <c r="F100" s="41">
        <v>0</v>
      </c>
    </row>
    <row r="101" spans="1:6" ht="15">
      <c r="A101" s="43" t="s">
        <v>24</v>
      </c>
      <c r="B101" s="42" t="s">
        <v>23</v>
      </c>
      <c r="C101" s="37">
        <f t="shared" si="2"/>
        <v>210295059</v>
      </c>
      <c r="D101" s="37">
        <v>203697148</v>
      </c>
      <c r="E101" s="37">
        <v>6597911</v>
      </c>
      <c r="F101" s="37">
        <v>0</v>
      </c>
    </row>
    <row r="103" spans="1:5" ht="18.75">
      <c r="A103" s="30" t="s">
        <v>182</v>
      </c>
      <c r="B103" s="31"/>
      <c r="C103" s="31"/>
      <c r="D103" s="30" t="s">
        <v>183</v>
      </c>
      <c r="E103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zoomScalePageLayoutView="0" workbookViewId="0" topLeftCell="A1">
      <selection activeCell="A12" sqref="A12:F34"/>
    </sheetView>
  </sheetViews>
  <sheetFormatPr defaultColWidth="9.00390625" defaultRowHeight="12.75"/>
  <cols>
    <col min="1" max="1" width="11.75390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25390625" style="0" customWidth="1"/>
    <col min="6" max="6" width="17.125" style="0" customWidth="1"/>
  </cols>
  <sheetData>
    <row r="1" ht="18.75">
      <c r="C1" s="9" t="s">
        <v>28</v>
      </c>
    </row>
    <row r="2" ht="18.75">
      <c r="C2" s="11" t="s">
        <v>268</v>
      </c>
    </row>
    <row r="3" ht="18.75">
      <c r="C3" s="11" t="s">
        <v>541</v>
      </c>
    </row>
    <row r="4" ht="18.75">
      <c r="C4" s="11" t="s">
        <v>543</v>
      </c>
    </row>
    <row r="5" ht="18.75">
      <c r="C5" s="11" t="s">
        <v>542</v>
      </c>
    </row>
    <row r="8" spans="1:7" ht="12.75" customHeight="1">
      <c r="A8" s="137" t="s">
        <v>29</v>
      </c>
      <c r="B8" s="137"/>
      <c r="C8" s="137"/>
      <c r="D8" s="137"/>
      <c r="E8" s="137"/>
      <c r="F8" s="137"/>
      <c r="G8" s="137"/>
    </row>
    <row r="9" spans="1:7" ht="12.75">
      <c r="A9" s="137" t="s">
        <v>357</v>
      </c>
      <c r="B9" s="137"/>
      <c r="C9" s="137"/>
      <c r="D9" s="137"/>
      <c r="E9" s="137"/>
      <c r="F9" s="137"/>
      <c r="G9" s="137"/>
    </row>
    <row r="10" ht="12.75">
      <c r="A10" s="119" t="s">
        <v>25</v>
      </c>
    </row>
    <row r="11" spans="1:6" ht="12.75">
      <c r="A11" t="s">
        <v>26</v>
      </c>
      <c r="F11" s="7" t="s">
        <v>269</v>
      </c>
    </row>
    <row r="12" spans="1:6" ht="12.75" customHeight="1">
      <c r="A12" s="133" t="s">
        <v>270</v>
      </c>
      <c r="B12" s="133" t="s">
        <v>30</v>
      </c>
      <c r="C12" s="132" t="s">
        <v>272</v>
      </c>
      <c r="D12" s="133" t="s">
        <v>273</v>
      </c>
      <c r="E12" s="133" t="s">
        <v>274</v>
      </c>
      <c r="F12" s="133"/>
    </row>
    <row r="13" spans="1:6" ht="12.75" customHeight="1">
      <c r="A13" s="133"/>
      <c r="B13" s="133"/>
      <c r="C13" s="133"/>
      <c r="D13" s="133"/>
      <c r="E13" s="133" t="s">
        <v>275</v>
      </c>
      <c r="F13" s="133" t="s">
        <v>276</v>
      </c>
    </row>
    <row r="14" spans="1:6" ht="31.5" customHeight="1">
      <c r="A14" s="133"/>
      <c r="B14" s="133"/>
      <c r="C14" s="133"/>
      <c r="D14" s="133"/>
      <c r="E14" s="133"/>
      <c r="F14" s="133"/>
    </row>
    <row r="15" spans="1:6" ht="14.25">
      <c r="A15" s="34">
        <v>1</v>
      </c>
      <c r="B15" s="34">
        <v>2</v>
      </c>
      <c r="C15" s="35">
        <v>3</v>
      </c>
      <c r="D15" s="34">
        <v>4</v>
      </c>
      <c r="E15" s="34">
        <v>5</v>
      </c>
      <c r="F15" s="34">
        <v>6</v>
      </c>
    </row>
    <row r="16" spans="1:6" ht="15">
      <c r="A16" s="134" t="s">
        <v>31</v>
      </c>
      <c r="B16" s="135"/>
      <c r="C16" s="135"/>
      <c r="D16" s="135"/>
      <c r="E16" s="135"/>
      <c r="F16" s="136"/>
    </row>
    <row r="17" spans="1:6" ht="15">
      <c r="A17" s="50" t="s">
        <v>172</v>
      </c>
      <c r="B17" s="36" t="s">
        <v>32</v>
      </c>
      <c r="C17" s="37">
        <v>3250212</v>
      </c>
      <c r="D17" s="38">
        <v>-2332451</v>
      </c>
      <c r="E17" s="38">
        <v>5582663</v>
      </c>
      <c r="F17" s="38">
        <v>5384663</v>
      </c>
    </row>
    <row r="18" spans="1:6" ht="15">
      <c r="A18" s="50" t="s">
        <v>479</v>
      </c>
      <c r="B18" s="36" t="s">
        <v>480</v>
      </c>
      <c r="C18" s="37">
        <v>0</v>
      </c>
      <c r="D18" s="38">
        <v>0</v>
      </c>
      <c r="E18" s="38">
        <v>0</v>
      </c>
      <c r="F18" s="38">
        <v>0</v>
      </c>
    </row>
    <row r="19" spans="1:6" ht="30">
      <c r="A19" s="50" t="s">
        <v>481</v>
      </c>
      <c r="B19" s="36" t="s">
        <v>482</v>
      </c>
      <c r="C19" s="37">
        <v>0</v>
      </c>
      <c r="D19" s="38">
        <v>0</v>
      </c>
      <c r="E19" s="38">
        <v>0</v>
      </c>
      <c r="F19" s="38">
        <v>0</v>
      </c>
    </row>
    <row r="20" spans="1:6" ht="14.25">
      <c r="A20" s="51" t="s">
        <v>483</v>
      </c>
      <c r="B20" s="39" t="s">
        <v>484</v>
      </c>
      <c r="C20" s="40">
        <v>20103132</v>
      </c>
      <c r="D20" s="41">
        <v>20103132</v>
      </c>
      <c r="E20" s="41">
        <v>0</v>
      </c>
      <c r="F20" s="41">
        <v>0</v>
      </c>
    </row>
    <row r="21" spans="1:6" ht="14.25">
      <c r="A21" s="51" t="s">
        <v>485</v>
      </c>
      <c r="B21" s="39" t="s">
        <v>486</v>
      </c>
      <c r="C21" s="40">
        <v>-20103132</v>
      </c>
      <c r="D21" s="41">
        <v>-20103132</v>
      </c>
      <c r="E21" s="41">
        <v>0</v>
      </c>
      <c r="F21" s="41">
        <v>0</v>
      </c>
    </row>
    <row r="22" spans="1:6" ht="30">
      <c r="A22" s="50" t="s">
        <v>173</v>
      </c>
      <c r="B22" s="36" t="s">
        <v>33</v>
      </c>
      <c r="C22" s="37">
        <v>3250212</v>
      </c>
      <c r="D22" s="38">
        <v>-2332451</v>
      </c>
      <c r="E22" s="38">
        <v>5582663</v>
      </c>
      <c r="F22" s="38">
        <v>5384663</v>
      </c>
    </row>
    <row r="23" spans="1:6" ht="14.25">
      <c r="A23" s="51" t="s">
        <v>515</v>
      </c>
      <c r="B23" s="39" t="s">
        <v>516</v>
      </c>
      <c r="C23" s="40">
        <v>11678291</v>
      </c>
      <c r="D23" s="41">
        <v>10013423.86</v>
      </c>
      <c r="E23" s="41">
        <v>1664867.14</v>
      </c>
      <c r="F23" s="41">
        <v>0</v>
      </c>
    </row>
    <row r="24" spans="1:6" ht="14.25">
      <c r="A24" s="51" t="s">
        <v>487</v>
      </c>
      <c r="B24" s="39" t="s">
        <v>488</v>
      </c>
      <c r="C24" s="40">
        <v>8078079</v>
      </c>
      <c r="D24" s="41">
        <v>6611211.86</v>
      </c>
      <c r="E24" s="41">
        <v>1466867.14</v>
      </c>
      <c r="F24" s="41">
        <v>0</v>
      </c>
    </row>
    <row r="25" spans="1:6" ht="28.5">
      <c r="A25" s="51" t="s">
        <v>174</v>
      </c>
      <c r="B25" s="39" t="s">
        <v>34</v>
      </c>
      <c r="C25" s="40">
        <v>-350000</v>
      </c>
      <c r="D25" s="41">
        <v>-5734663</v>
      </c>
      <c r="E25" s="41">
        <v>5384663</v>
      </c>
      <c r="F25" s="41">
        <v>5384663</v>
      </c>
    </row>
    <row r="26" spans="1:6" ht="15">
      <c r="A26" s="52" t="s">
        <v>24</v>
      </c>
      <c r="B26" s="53" t="s">
        <v>35</v>
      </c>
      <c r="C26" s="54">
        <v>3250212</v>
      </c>
      <c r="D26" s="54">
        <v>-2332451</v>
      </c>
      <c r="E26" s="54">
        <v>5582663</v>
      </c>
      <c r="F26" s="54">
        <v>5384663</v>
      </c>
    </row>
    <row r="27" spans="1:6" ht="15">
      <c r="A27" s="134" t="s">
        <v>175</v>
      </c>
      <c r="B27" s="135"/>
      <c r="C27" s="135"/>
      <c r="D27" s="135"/>
      <c r="E27" s="135"/>
      <c r="F27" s="136"/>
    </row>
    <row r="28" spans="1:6" ht="15">
      <c r="A28" s="50" t="s">
        <v>176</v>
      </c>
      <c r="B28" s="36" t="s">
        <v>36</v>
      </c>
      <c r="C28" s="37">
        <v>3250212</v>
      </c>
      <c r="D28" s="38">
        <v>-2332451</v>
      </c>
      <c r="E28" s="38">
        <v>5582663</v>
      </c>
      <c r="F28" s="38">
        <v>5384663</v>
      </c>
    </row>
    <row r="29" spans="1:6" ht="15">
      <c r="A29" s="50" t="s">
        <v>177</v>
      </c>
      <c r="B29" s="36" t="s">
        <v>37</v>
      </c>
      <c r="C29" s="37">
        <v>3250212</v>
      </c>
      <c r="D29" s="38">
        <v>-2332451</v>
      </c>
      <c r="E29" s="38">
        <v>5582663</v>
      </c>
      <c r="F29" s="38">
        <v>5384663</v>
      </c>
    </row>
    <row r="30" spans="1:6" ht="14.25">
      <c r="A30" s="51" t="s">
        <v>517</v>
      </c>
      <c r="B30" s="39" t="s">
        <v>516</v>
      </c>
      <c r="C30" s="40">
        <v>11678291</v>
      </c>
      <c r="D30" s="41">
        <v>10013423.86</v>
      </c>
      <c r="E30" s="41">
        <v>1664867.14</v>
      </c>
      <c r="F30" s="41">
        <v>0</v>
      </c>
    </row>
    <row r="31" spans="1:6" ht="14.25">
      <c r="A31" s="51" t="s">
        <v>489</v>
      </c>
      <c r="B31" s="39" t="s">
        <v>488</v>
      </c>
      <c r="C31" s="40">
        <v>8078079</v>
      </c>
      <c r="D31" s="41">
        <v>6611211.86</v>
      </c>
      <c r="E31" s="41">
        <v>1466867.14</v>
      </c>
      <c r="F31" s="41">
        <v>0</v>
      </c>
    </row>
    <row r="32" spans="1:6" ht="28.5">
      <c r="A32" s="51" t="s">
        <v>178</v>
      </c>
      <c r="B32" s="39" t="s">
        <v>34</v>
      </c>
      <c r="C32" s="40">
        <v>-350000</v>
      </c>
      <c r="D32" s="41">
        <v>-5734663</v>
      </c>
      <c r="E32" s="41">
        <v>5384663</v>
      </c>
      <c r="F32" s="41">
        <v>5384663</v>
      </c>
    </row>
    <row r="33" spans="1:6" ht="28.5">
      <c r="A33" s="51" t="s">
        <v>490</v>
      </c>
      <c r="B33" s="39" t="s">
        <v>482</v>
      </c>
      <c r="C33" s="40">
        <v>0</v>
      </c>
      <c r="D33" s="41">
        <v>0</v>
      </c>
      <c r="E33" s="41">
        <v>0</v>
      </c>
      <c r="F33" s="41">
        <v>0</v>
      </c>
    </row>
    <row r="34" spans="1:6" ht="15">
      <c r="A34" s="52" t="s">
        <v>24</v>
      </c>
      <c r="B34" s="53" t="s">
        <v>35</v>
      </c>
      <c r="C34" s="54">
        <v>3250212</v>
      </c>
      <c r="D34" s="54">
        <v>-2332451</v>
      </c>
      <c r="E34" s="54">
        <v>5582663</v>
      </c>
      <c r="F34" s="54">
        <v>5384663</v>
      </c>
    </row>
    <row r="36" spans="1:5" ht="18.75">
      <c r="A36" s="30" t="s">
        <v>182</v>
      </c>
      <c r="B36" s="31"/>
      <c r="C36" s="31"/>
      <c r="D36" s="30" t="s">
        <v>183</v>
      </c>
      <c r="E36" s="31"/>
    </row>
  </sheetData>
  <sheetProtection/>
  <mergeCells count="11">
    <mergeCell ref="A9:G9"/>
    <mergeCell ref="A27:F27"/>
    <mergeCell ref="A8:G8"/>
    <mergeCell ref="A16:F16"/>
    <mergeCell ref="A12:A14"/>
    <mergeCell ref="B12:B14"/>
    <mergeCell ref="C12:C14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SheetLayoutView="100" zoomScalePageLayoutView="0" workbookViewId="0" topLeftCell="G1">
      <selection activeCell="A11" sqref="A11:P68"/>
    </sheetView>
  </sheetViews>
  <sheetFormatPr defaultColWidth="9.00390625" defaultRowHeight="12.75"/>
  <cols>
    <col min="1" max="1" width="15.75390625" style="0" customWidth="1"/>
    <col min="2" max="2" width="16.75390625" style="0" customWidth="1"/>
    <col min="3" max="3" width="15.875" style="0" customWidth="1"/>
    <col min="4" max="4" width="42.875" style="0" customWidth="1"/>
    <col min="5" max="7" width="17.00390625" style="0" customWidth="1"/>
    <col min="8" max="8" width="16.25390625" style="0" customWidth="1"/>
    <col min="9" max="9" width="15.00390625" style="0" customWidth="1"/>
    <col min="10" max="11" width="16.25390625" style="0" customWidth="1"/>
    <col min="12" max="12" width="15.625" style="0" customWidth="1"/>
    <col min="13" max="13" width="14.75390625" style="0" customWidth="1"/>
    <col min="14" max="14" width="15.375" style="0" customWidth="1"/>
    <col min="15" max="16" width="16.875" style="0" customWidth="1"/>
  </cols>
  <sheetData>
    <row r="1" ht="18.75">
      <c r="M1" s="9" t="s">
        <v>27</v>
      </c>
    </row>
    <row r="2" ht="18.75">
      <c r="M2" s="11" t="s">
        <v>268</v>
      </c>
    </row>
    <row r="3" ht="18.75">
      <c r="M3" s="11" t="s">
        <v>541</v>
      </c>
    </row>
    <row r="4" ht="18.75">
      <c r="M4" s="11" t="s">
        <v>543</v>
      </c>
    </row>
    <row r="5" ht="18.75">
      <c r="M5" s="11" t="s">
        <v>542</v>
      </c>
    </row>
    <row r="7" spans="1:16" ht="15.75">
      <c r="A7" s="130" t="s">
        <v>38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</row>
    <row r="8" spans="1:16" ht="15.75">
      <c r="A8" s="130" t="s">
        <v>332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ht="12.75">
      <c r="A9" s="119" t="s">
        <v>25</v>
      </c>
    </row>
    <row r="10" spans="1:16" ht="12.75">
      <c r="A10" t="s">
        <v>26</v>
      </c>
      <c r="P10" s="7" t="s">
        <v>39</v>
      </c>
    </row>
    <row r="11" spans="1:16" ht="12.75" customHeight="1">
      <c r="A11" s="133" t="s">
        <v>40</v>
      </c>
      <c r="B11" s="133" t="s">
        <v>41</v>
      </c>
      <c r="C11" s="133" t="s">
        <v>42</v>
      </c>
      <c r="D11" s="133" t="s">
        <v>43</v>
      </c>
      <c r="E11" s="133" t="s">
        <v>273</v>
      </c>
      <c r="F11" s="133"/>
      <c r="G11" s="133"/>
      <c r="H11" s="133"/>
      <c r="I11" s="133"/>
      <c r="J11" s="133" t="s">
        <v>274</v>
      </c>
      <c r="K11" s="133"/>
      <c r="L11" s="133"/>
      <c r="M11" s="133"/>
      <c r="N11" s="133"/>
      <c r="O11" s="133"/>
      <c r="P11" s="132" t="s">
        <v>171</v>
      </c>
    </row>
    <row r="12" spans="1:16" ht="12.75" customHeight="1">
      <c r="A12" s="133"/>
      <c r="B12" s="133"/>
      <c r="C12" s="133"/>
      <c r="D12" s="133"/>
      <c r="E12" s="132" t="s">
        <v>275</v>
      </c>
      <c r="F12" s="133" t="s">
        <v>44</v>
      </c>
      <c r="G12" s="133" t="s">
        <v>45</v>
      </c>
      <c r="H12" s="133"/>
      <c r="I12" s="133" t="s">
        <v>46</v>
      </c>
      <c r="J12" s="132" t="s">
        <v>275</v>
      </c>
      <c r="K12" s="133" t="s">
        <v>276</v>
      </c>
      <c r="L12" s="133" t="s">
        <v>44</v>
      </c>
      <c r="M12" s="133" t="s">
        <v>45</v>
      </c>
      <c r="N12" s="133"/>
      <c r="O12" s="133" t="s">
        <v>46</v>
      </c>
      <c r="P12" s="133"/>
    </row>
    <row r="13" spans="1:16" ht="12.75" customHeight="1">
      <c r="A13" s="133"/>
      <c r="B13" s="133"/>
      <c r="C13" s="133"/>
      <c r="D13" s="133"/>
      <c r="E13" s="133"/>
      <c r="F13" s="133"/>
      <c r="G13" s="133" t="s">
        <v>47</v>
      </c>
      <c r="H13" s="133" t="s">
        <v>48</v>
      </c>
      <c r="I13" s="133"/>
      <c r="J13" s="133"/>
      <c r="K13" s="133"/>
      <c r="L13" s="133"/>
      <c r="M13" s="133" t="s">
        <v>47</v>
      </c>
      <c r="N13" s="133" t="s">
        <v>48</v>
      </c>
      <c r="O13" s="133"/>
      <c r="P13" s="133"/>
    </row>
    <row r="14" spans="1:16" ht="73.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ht="14.2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5">
      <c r="A16" s="36" t="s">
        <v>366</v>
      </c>
      <c r="B16" s="36" t="s">
        <v>367</v>
      </c>
      <c r="C16" s="36" t="s">
        <v>367</v>
      </c>
      <c r="D16" s="44" t="s">
        <v>368</v>
      </c>
      <c r="E16" s="45">
        <v>59905485</v>
      </c>
      <c r="F16" s="46">
        <v>50307485</v>
      </c>
      <c r="G16" s="46">
        <v>28764913</v>
      </c>
      <c r="H16" s="46">
        <v>3303338</v>
      </c>
      <c r="I16" s="46">
        <v>9598000</v>
      </c>
      <c r="J16" s="45">
        <v>1658396</v>
      </c>
      <c r="K16" s="46">
        <v>668485</v>
      </c>
      <c r="L16" s="46">
        <v>959911</v>
      </c>
      <c r="M16" s="46">
        <v>16500</v>
      </c>
      <c r="N16" s="46">
        <v>42681</v>
      </c>
      <c r="O16" s="46">
        <v>698485</v>
      </c>
      <c r="P16" s="45">
        <f aca="true" t="shared" si="0" ref="P16:P47">E16+J16</f>
        <v>61563881</v>
      </c>
    </row>
    <row r="17" spans="1:16" ht="15">
      <c r="A17" s="36" t="s">
        <v>369</v>
      </c>
      <c r="B17" s="36" t="s">
        <v>367</v>
      </c>
      <c r="C17" s="36" t="s">
        <v>367</v>
      </c>
      <c r="D17" s="44" t="s">
        <v>368</v>
      </c>
      <c r="E17" s="45">
        <v>59905485</v>
      </c>
      <c r="F17" s="46">
        <v>50307485</v>
      </c>
      <c r="G17" s="46">
        <v>28764913</v>
      </c>
      <c r="H17" s="46">
        <v>3303338</v>
      </c>
      <c r="I17" s="46">
        <v>9598000</v>
      </c>
      <c r="J17" s="45">
        <v>1658396</v>
      </c>
      <c r="K17" s="46">
        <v>668485</v>
      </c>
      <c r="L17" s="46">
        <v>959911</v>
      </c>
      <c r="M17" s="46">
        <v>16500</v>
      </c>
      <c r="N17" s="46">
        <v>42681</v>
      </c>
      <c r="O17" s="46">
        <v>698485</v>
      </c>
      <c r="P17" s="45">
        <f t="shared" si="0"/>
        <v>61563881</v>
      </c>
    </row>
    <row r="18" spans="1:16" ht="71.25">
      <c r="A18" s="39" t="s">
        <v>49</v>
      </c>
      <c r="B18" s="39" t="s">
        <v>50</v>
      </c>
      <c r="C18" s="39" t="s">
        <v>51</v>
      </c>
      <c r="D18" s="47" t="s">
        <v>52</v>
      </c>
      <c r="E18" s="48">
        <v>25901175</v>
      </c>
      <c r="F18" s="49">
        <v>25901175</v>
      </c>
      <c r="G18" s="49">
        <v>18236813</v>
      </c>
      <c r="H18" s="49">
        <v>3005000</v>
      </c>
      <c r="I18" s="49">
        <v>0</v>
      </c>
      <c r="J18" s="48">
        <v>500000</v>
      </c>
      <c r="K18" s="49">
        <v>0</v>
      </c>
      <c r="L18" s="49">
        <v>500000</v>
      </c>
      <c r="M18" s="49">
        <v>0</v>
      </c>
      <c r="N18" s="49">
        <v>0</v>
      </c>
      <c r="O18" s="49">
        <v>0</v>
      </c>
      <c r="P18" s="48">
        <f t="shared" si="0"/>
        <v>26401175</v>
      </c>
    </row>
    <row r="19" spans="1:16" ht="28.5">
      <c r="A19" s="39" t="s">
        <v>53</v>
      </c>
      <c r="B19" s="39" t="s">
        <v>54</v>
      </c>
      <c r="C19" s="39" t="s">
        <v>55</v>
      </c>
      <c r="D19" s="47" t="s">
        <v>56</v>
      </c>
      <c r="E19" s="48">
        <v>515000</v>
      </c>
      <c r="F19" s="49">
        <v>515000</v>
      </c>
      <c r="G19" s="49">
        <v>0</v>
      </c>
      <c r="H19" s="49">
        <v>0</v>
      </c>
      <c r="I19" s="49">
        <v>0</v>
      </c>
      <c r="J19" s="48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8">
        <f t="shared" si="0"/>
        <v>515000</v>
      </c>
    </row>
    <row r="20" spans="1:16" ht="28.5">
      <c r="A20" s="39" t="s">
        <v>57</v>
      </c>
      <c r="B20" s="39" t="s">
        <v>58</v>
      </c>
      <c r="C20" s="39" t="s">
        <v>59</v>
      </c>
      <c r="D20" s="47" t="s">
        <v>60</v>
      </c>
      <c r="E20" s="48">
        <v>6242490</v>
      </c>
      <c r="F20" s="49">
        <v>6242490</v>
      </c>
      <c r="G20" s="49">
        <v>0</v>
      </c>
      <c r="H20" s="49">
        <v>0</v>
      </c>
      <c r="I20" s="49">
        <v>0</v>
      </c>
      <c r="J20" s="48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8">
        <f t="shared" si="0"/>
        <v>6242490</v>
      </c>
    </row>
    <row r="21" spans="1:16" ht="42.75">
      <c r="A21" s="39" t="s">
        <v>61</v>
      </c>
      <c r="B21" s="39" t="s">
        <v>62</v>
      </c>
      <c r="C21" s="39" t="s">
        <v>63</v>
      </c>
      <c r="D21" s="47" t="s">
        <v>64</v>
      </c>
      <c r="E21" s="48">
        <v>2097348</v>
      </c>
      <c r="F21" s="49">
        <v>2097348</v>
      </c>
      <c r="G21" s="49">
        <v>0</v>
      </c>
      <c r="H21" s="49">
        <v>0</v>
      </c>
      <c r="I21" s="49">
        <v>0</v>
      </c>
      <c r="J21" s="48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8">
        <f t="shared" si="0"/>
        <v>2097348</v>
      </c>
    </row>
    <row r="22" spans="1:16" ht="28.5">
      <c r="A22" s="39" t="s">
        <v>370</v>
      </c>
      <c r="B22" s="39" t="s">
        <v>371</v>
      </c>
      <c r="C22" s="39" t="s">
        <v>372</v>
      </c>
      <c r="D22" s="47" t="s">
        <v>373</v>
      </c>
      <c r="E22" s="48">
        <v>319300</v>
      </c>
      <c r="F22" s="49">
        <v>319300</v>
      </c>
      <c r="G22" s="49">
        <v>0</v>
      </c>
      <c r="H22" s="49">
        <v>0</v>
      </c>
      <c r="I22" s="49">
        <v>0</v>
      </c>
      <c r="J22" s="48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8">
        <f t="shared" si="0"/>
        <v>319300</v>
      </c>
    </row>
    <row r="23" spans="1:16" ht="28.5">
      <c r="A23" s="39" t="s">
        <v>333</v>
      </c>
      <c r="B23" s="39" t="s">
        <v>334</v>
      </c>
      <c r="C23" s="39" t="s">
        <v>67</v>
      </c>
      <c r="D23" s="47" t="s">
        <v>335</v>
      </c>
      <c r="E23" s="48">
        <v>3000</v>
      </c>
      <c r="F23" s="49">
        <v>3000</v>
      </c>
      <c r="G23" s="49">
        <v>0</v>
      </c>
      <c r="H23" s="49">
        <v>0</v>
      </c>
      <c r="I23" s="49">
        <v>0</v>
      </c>
      <c r="J23" s="48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8">
        <f t="shared" si="0"/>
        <v>3000</v>
      </c>
    </row>
    <row r="24" spans="1:16" ht="42.75">
      <c r="A24" s="39" t="s">
        <v>65</v>
      </c>
      <c r="B24" s="39" t="s">
        <v>66</v>
      </c>
      <c r="C24" s="39" t="s">
        <v>67</v>
      </c>
      <c r="D24" s="47" t="s">
        <v>68</v>
      </c>
      <c r="E24" s="48">
        <v>50000</v>
      </c>
      <c r="F24" s="49">
        <v>50000</v>
      </c>
      <c r="G24" s="49">
        <v>0</v>
      </c>
      <c r="H24" s="49">
        <v>0</v>
      </c>
      <c r="I24" s="49">
        <v>0</v>
      </c>
      <c r="J24" s="48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8">
        <f t="shared" si="0"/>
        <v>50000</v>
      </c>
    </row>
    <row r="25" spans="1:16" ht="57">
      <c r="A25" s="39" t="s">
        <v>69</v>
      </c>
      <c r="B25" s="39" t="s">
        <v>70</v>
      </c>
      <c r="C25" s="39" t="s">
        <v>71</v>
      </c>
      <c r="D25" s="47" t="s">
        <v>72</v>
      </c>
      <c r="E25" s="48">
        <v>10973992</v>
      </c>
      <c r="F25" s="49">
        <v>10973992</v>
      </c>
      <c r="G25" s="49">
        <v>8759300</v>
      </c>
      <c r="H25" s="49">
        <v>218338</v>
      </c>
      <c r="I25" s="49">
        <v>0</v>
      </c>
      <c r="J25" s="48">
        <v>263911</v>
      </c>
      <c r="K25" s="49">
        <v>0</v>
      </c>
      <c r="L25" s="49">
        <v>233911</v>
      </c>
      <c r="M25" s="49">
        <v>16500</v>
      </c>
      <c r="N25" s="49">
        <v>42681</v>
      </c>
      <c r="O25" s="49">
        <v>30000</v>
      </c>
      <c r="P25" s="48">
        <f t="shared" si="0"/>
        <v>11237903</v>
      </c>
    </row>
    <row r="26" spans="1:16" ht="99.75">
      <c r="A26" s="39" t="s">
        <v>520</v>
      </c>
      <c r="B26" s="39" t="s">
        <v>521</v>
      </c>
      <c r="C26" s="39" t="s">
        <v>101</v>
      </c>
      <c r="D26" s="47" t="s">
        <v>522</v>
      </c>
      <c r="E26" s="48">
        <v>100000</v>
      </c>
      <c r="F26" s="49">
        <v>100000</v>
      </c>
      <c r="G26" s="49">
        <v>0</v>
      </c>
      <c r="H26" s="49">
        <v>0</v>
      </c>
      <c r="I26" s="49">
        <v>0</v>
      </c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8">
        <f t="shared" si="0"/>
        <v>100000</v>
      </c>
    </row>
    <row r="27" spans="1:16" ht="28.5">
      <c r="A27" s="39" t="s">
        <v>73</v>
      </c>
      <c r="B27" s="39" t="s">
        <v>74</v>
      </c>
      <c r="C27" s="39" t="s">
        <v>75</v>
      </c>
      <c r="D27" s="47" t="s">
        <v>76</v>
      </c>
      <c r="E27" s="48">
        <v>1201500</v>
      </c>
      <c r="F27" s="49">
        <v>1201500</v>
      </c>
      <c r="G27" s="49">
        <v>0</v>
      </c>
      <c r="H27" s="49">
        <v>0</v>
      </c>
      <c r="I27" s="49">
        <v>0</v>
      </c>
      <c r="J27" s="48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8">
        <f t="shared" si="0"/>
        <v>1201500</v>
      </c>
    </row>
    <row r="28" spans="1:16" ht="28.5">
      <c r="A28" s="39" t="s">
        <v>77</v>
      </c>
      <c r="B28" s="39" t="s">
        <v>78</v>
      </c>
      <c r="C28" s="39" t="s">
        <v>79</v>
      </c>
      <c r="D28" s="47" t="s">
        <v>80</v>
      </c>
      <c r="E28" s="48">
        <v>1800000</v>
      </c>
      <c r="F28" s="49">
        <v>0</v>
      </c>
      <c r="G28" s="49">
        <v>0</v>
      </c>
      <c r="H28" s="49">
        <v>0</v>
      </c>
      <c r="I28" s="49">
        <v>1800000</v>
      </c>
      <c r="J28" s="48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8">
        <f t="shared" si="0"/>
        <v>1800000</v>
      </c>
    </row>
    <row r="29" spans="1:16" ht="28.5">
      <c r="A29" s="39" t="s">
        <v>81</v>
      </c>
      <c r="B29" s="39" t="s">
        <v>82</v>
      </c>
      <c r="C29" s="39" t="s">
        <v>79</v>
      </c>
      <c r="D29" s="47" t="s">
        <v>85</v>
      </c>
      <c r="E29" s="48">
        <v>5510000</v>
      </c>
      <c r="F29" s="49">
        <v>110000</v>
      </c>
      <c r="G29" s="49">
        <v>0</v>
      </c>
      <c r="H29" s="49">
        <v>0</v>
      </c>
      <c r="I29" s="49">
        <v>5400000</v>
      </c>
      <c r="J29" s="48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8">
        <f t="shared" si="0"/>
        <v>5510000</v>
      </c>
    </row>
    <row r="30" spans="1:16" ht="14.25">
      <c r="A30" s="39" t="s">
        <v>443</v>
      </c>
      <c r="B30" s="39" t="s">
        <v>464</v>
      </c>
      <c r="C30" s="39" t="s">
        <v>465</v>
      </c>
      <c r="D30" s="47" t="s">
        <v>466</v>
      </c>
      <c r="E30" s="48">
        <v>150144</v>
      </c>
      <c r="F30" s="49">
        <v>150144</v>
      </c>
      <c r="G30" s="49">
        <v>0</v>
      </c>
      <c r="H30" s="49">
        <v>0</v>
      </c>
      <c r="I30" s="49">
        <v>0</v>
      </c>
      <c r="J30" s="48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8">
        <f t="shared" si="0"/>
        <v>150144</v>
      </c>
    </row>
    <row r="31" spans="1:16" ht="42.75">
      <c r="A31" s="39" t="s">
        <v>374</v>
      </c>
      <c r="B31" s="39" t="s">
        <v>375</v>
      </c>
      <c r="C31" s="39" t="s">
        <v>376</v>
      </c>
      <c r="D31" s="47" t="s">
        <v>377</v>
      </c>
      <c r="E31" s="48">
        <v>0</v>
      </c>
      <c r="F31" s="49">
        <v>0</v>
      </c>
      <c r="G31" s="49">
        <v>0</v>
      </c>
      <c r="H31" s="49">
        <v>0</v>
      </c>
      <c r="I31" s="49">
        <v>0</v>
      </c>
      <c r="J31" s="48">
        <v>249985</v>
      </c>
      <c r="K31" s="49">
        <v>249985</v>
      </c>
      <c r="L31" s="49">
        <v>0</v>
      </c>
      <c r="M31" s="49">
        <v>0</v>
      </c>
      <c r="N31" s="49">
        <v>0</v>
      </c>
      <c r="O31" s="49">
        <v>249985</v>
      </c>
      <c r="P31" s="48">
        <f t="shared" si="0"/>
        <v>249985</v>
      </c>
    </row>
    <row r="32" spans="1:16" ht="28.5">
      <c r="A32" s="39" t="s">
        <v>256</v>
      </c>
      <c r="B32" s="39" t="s">
        <v>257</v>
      </c>
      <c r="C32" s="39" t="s">
        <v>170</v>
      </c>
      <c r="D32" s="47" t="s">
        <v>258</v>
      </c>
      <c r="E32" s="48">
        <v>0</v>
      </c>
      <c r="F32" s="49">
        <v>0</v>
      </c>
      <c r="G32" s="49">
        <v>0</v>
      </c>
      <c r="H32" s="49">
        <v>0</v>
      </c>
      <c r="I32" s="49">
        <v>0</v>
      </c>
      <c r="J32" s="48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8">
        <f t="shared" si="0"/>
        <v>0</v>
      </c>
    </row>
    <row r="33" spans="1:16" ht="42.75">
      <c r="A33" s="39" t="s">
        <v>86</v>
      </c>
      <c r="B33" s="39" t="s">
        <v>87</v>
      </c>
      <c r="C33" s="39" t="s">
        <v>88</v>
      </c>
      <c r="D33" s="47" t="s">
        <v>89</v>
      </c>
      <c r="E33" s="48">
        <v>2398000</v>
      </c>
      <c r="F33" s="49">
        <v>0</v>
      </c>
      <c r="G33" s="49">
        <v>0</v>
      </c>
      <c r="H33" s="49">
        <v>0</v>
      </c>
      <c r="I33" s="49">
        <v>2398000</v>
      </c>
      <c r="J33" s="48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8">
        <f t="shared" si="0"/>
        <v>2398000</v>
      </c>
    </row>
    <row r="34" spans="1:16" ht="14.25">
      <c r="A34" s="39" t="s">
        <v>528</v>
      </c>
      <c r="B34" s="39" t="s">
        <v>384</v>
      </c>
      <c r="C34" s="39" t="s">
        <v>385</v>
      </c>
      <c r="D34" s="47" t="s">
        <v>386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8">
        <v>418500</v>
      </c>
      <c r="K34" s="49">
        <v>418500</v>
      </c>
      <c r="L34" s="49">
        <v>0</v>
      </c>
      <c r="M34" s="49">
        <v>0</v>
      </c>
      <c r="N34" s="49">
        <v>0</v>
      </c>
      <c r="O34" s="49">
        <v>418500</v>
      </c>
      <c r="P34" s="48">
        <f t="shared" si="0"/>
        <v>418500</v>
      </c>
    </row>
    <row r="35" spans="1:16" ht="28.5">
      <c r="A35" s="39" t="s">
        <v>503</v>
      </c>
      <c r="B35" s="39" t="s">
        <v>504</v>
      </c>
      <c r="C35" s="39" t="s">
        <v>170</v>
      </c>
      <c r="D35" s="47" t="s">
        <v>505</v>
      </c>
      <c r="E35" s="48">
        <v>26000</v>
      </c>
      <c r="F35" s="49">
        <v>26000</v>
      </c>
      <c r="G35" s="49">
        <v>0</v>
      </c>
      <c r="H35" s="49">
        <v>0</v>
      </c>
      <c r="I35" s="49">
        <v>0</v>
      </c>
      <c r="J35" s="48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8">
        <f t="shared" si="0"/>
        <v>26000</v>
      </c>
    </row>
    <row r="36" spans="1:16" ht="42.75">
      <c r="A36" s="39" t="s">
        <v>467</v>
      </c>
      <c r="B36" s="39" t="s">
        <v>468</v>
      </c>
      <c r="C36" s="39" t="s">
        <v>92</v>
      </c>
      <c r="D36" s="47" t="s">
        <v>469</v>
      </c>
      <c r="E36" s="48">
        <v>21600</v>
      </c>
      <c r="F36" s="49">
        <v>21600</v>
      </c>
      <c r="G36" s="49">
        <v>0</v>
      </c>
      <c r="H36" s="49">
        <v>0</v>
      </c>
      <c r="I36" s="49">
        <v>0</v>
      </c>
      <c r="J36" s="48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8">
        <f t="shared" si="0"/>
        <v>21600</v>
      </c>
    </row>
    <row r="37" spans="1:16" ht="28.5">
      <c r="A37" s="39" t="s">
        <v>90</v>
      </c>
      <c r="B37" s="39" t="s">
        <v>91</v>
      </c>
      <c r="C37" s="39" t="s">
        <v>92</v>
      </c>
      <c r="D37" s="47" t="s">
        <v>336</v>
      </c>
      <c r="E37" s="48">
        <v>2595936</v>
      </c>
      <c r="F37" s="49">
        <v>2595936</v>
      </c>
      <c r="G37" s="49">
        <v>1768800</v>
      </c>
      <c r="H37" s="49">
        <v>80000</v>
      </c>
      <c r="I37" s="49">
        <v>0</v>
      </c>
      <c r="J37" s="48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8">
        <f t="shared" si="0"/>
        <v>2595936</v>
      </c>
    </row>
    <row r="38" spans="1:16" ht="28.5">
      <c r="A38" s="39" t="s">
        <v>93</v>
      </c>
      <c r="B38" s="39" t="s">
        <v>94</v>
      </c>
      <c r="C38" s="39" t="s">
        <v>95</v>
      </c>
      <c r="D38" s="47" t="s">
        <v>96</v>
      </c>
      <c r="E38" s="48">
        <v>0</v>
      </c>
      <c r="F38" s="49">
        <v>0</v>
      </c>
      <c r="G38" s="49">
        <v>0</v>
      </c>
      <c r="H38" s="49">
        <v>0</v>
      </c>
      <c r="I38" s="49">
        <v>0</v>
      </c>
      <c r="J38" s="48">
        <v>127000</v>
      </c>
      <c r="K38" s="49">
        <v>0</v>
      </c>
      <c r="L38" s="49">
        <v>127000</v>
      </c>
      <c r="M38" s="49">
        <v>0</v>
      </c>
      <c r="N38" s="49">
        <v>0</v>
      </c>
      <c r="O38" s="49">
        <v>0</v>
      </c>
      <c r="P38" s="48">
        <f t="shared" si="0"/>
        <v>127000</v>
      </c>
    </row>
    <row r="39" spans="1:16" ht="14.25">
      <c r="A39" s="39" t="s">
        <v>470</v>
      </c>
      <c r="B39" s="39" t="s">
        <v>471</v>
      </c>
      <c r="C39" s="39" t="s">
        <v>472</v>
      </c>
      <c r="D39" s="47" t="s">
        <v>473</v>
      </c>
      <c r="E39" s="48">
        <v>0</v>
      </c>
      <c r="F39" s="49">
        <v>0</v>
      </c>
      <c r="G39" s="49">
        <v>0</v>
      </c>
      <c r="H39" s="49">
        <v>0</v>
      </c>
      <c r="I39" s="49">
        <v>0</v>
      </c>
      <c r="J39" s="48">
        <v>99000</v>
      </c>
      <c r="K39" s="49">
        <v>0</v>
      </c>
      <c r="L39" s="49">
        <v>99000</v>
      </c>
      <c r="M39" s="49">
        <v>0</v>
      </c>
      <c r="N39" s="49">
        <v>0</v>
      </c>
      <c r="O39" s="49">
        <v>0</v>
      </c>
      <c r="P39" s="48">
        <f t="shared" si="0"/>
        <v>99000</v>
      </c>
    </row>
    <row r="40" spans="1:16" ht="30">
      <c r="A40" s="36" t="s">
        <v>378</v>
      </c>
      <c r="B40" s="36" t="s">
        <v>367</v>
      </c>
      <c r="C40" s="36" t="s">
        <v>367</v>
      </c>
      <c r="D40" s="44" t="s">
        <v>379</v>
      </c>
      <c r="E40" s="45">
        <v>125535503</v>
      </c>
      <c r="F40" s="46">
        <v>125535503</v>
      </c>
      <c r="G40" s="46">
        <v>85353623</v>
      </c>
      <c r="H40" s="46">
        <v>16867141</v>
      </c>
      <c r="I40" s="46">
        <v>0</v>
      </c>
      <c r="J40" s="45">
        <v>9912178</v>
      </c>
      <c r="K40" s="46">
        <v>4696178</v>
      </c>
      <c r="L40" s="46">
        <v>5216000</v>
      </c>
      <c r="M40" s="46">
        <v>0</v>
      </c>
      <c r="N40" s="46">
        <v>0</v>
      </c>
      <c r="O40" s="46">
        <v>4696178</v>
      </c>
      <c r="P40" s="45">
        <f t="shared" si="0"/>
        <v>135447681</v>
      </c>
    </row>
    <row r="41" spans="1:16" ht="30">
      <c r="A41" s="36" t="s">
        <v>380</v>
      </c>
      <c r="B41" s="36" t="s">
        <v>367</v>
      </c>
      <c r="C41" s="36" t="s">
        <v>367</v>
      </c>
      <c r="D41" s="44" t="s">
        <v>379</v>
      </c>
      <c r="E41" s="45">
        <v>125535503</v>
      </c>
      <c r="F41" s="46">
        <v>125535503</v>
      </c>
      <c r="G41" s="46">
        <v>85353623</v>
      </c>
      <c r="H41" s="46">
        <v>16867141</v>
      </c>
      <c r="I41" s="46">
        <v>0</v>
      </c>
      <c r="J41" s="45">
        <v>9912178</v>
      </c>
      <c r="K41" s="46">
        <v>4696178</v>
      </c>
      <c r="L41" s="46">
        <v>5216000</v>
      </c>
      <c r="M41" s="46">
        <v>0</v>
      </c>
      <c r="N41" s="46">
        <v>0</v>
      </c>
      <c r="O41" s="46">
        <v>4696178</v>
      </c>
      <c r="P41" s="45">
        <f t="shared" si="0"/>
        <v>135447681</v>
      </c>
    </row>
    <row r="42" spans="1:16" ht="42.75">
      <c r="A42" s="39" t="s">
        <v>97</v>
      </c>
      <c r="B42" s="39" t="s">
        <v>98</v>
      </c>
      <c r="C42" s="39" t="s">
        <v>51</v>
      </c>
      <c r="D42" s="47" t="s">
        <v>99</v>
      </c>
      <c r="E42" s="48">
        <v>1344253</v>
      </c>
      <c r="F42" s="49">
        <v>1344253</v>
      </c>
      <c r="G42" s="49">
        <v>1143760</v>
      </c>
      <c r="H42" s="49">
        <v>10493</v>
      </c>
      <c r="I42" s="49">
        <v>0</v>
      </c>
      <c r="J42" s="48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8">
        <f t="shared" si="0"/>
        <v>1344253</v>
      </c>
    </row>
    <row r="43" spans="1:16" ht="14.25">
      <c r="A43" s="39" t="s">
        <v>100</v>
      </c>
      <c r="B43" s="39" t="s">
        <v>101</v>
      </c>
      <c r="C43" s="39" t="s">
        <v>102</v>
      </c>
      <c r="D43" s="47" t="s">
        <v>103</v>
      </c>
      <c r="E43" s="48">
        <v>19296134</v>
      </c>
      <c r="F43" s="49">
        <v>19296134</v>
      </c>
      <c r="G43" s="49">
        <v>13052258</v>
      </c>
      <c r="H43" s="49">
        <v>2316640</v>
      </c>
      <c r="I43" s="49">
        <v>0</v>
      </c>
      <c r="J43" s="48">
        <v>1540000</v>
      </c>
      <c r="K43" s="49">
        <v>0</v>
      </c>
      <c r="L43" s="49">
        <v>1540000</v>
      </c>
      <c r="M43" s="49">
        <v>0</v>
      </c>
      <c r="N43" s="49">
        <v>0</v>
      </c>
      <c r="O43" s="49">
        <v>0</v>
      </c>
      <c r="P43" s="48">
        <f t="shared" si="0"/>
        <v>20836134</v>
      </c>
    </row>
    <row r="44" spans="1:16" ht="42.75">
      <c r="A44" s="39" t="s">
        <v>104</v>
      </c>
      <c r="B44" s="39" t="s">
        <v>105</v>
      </c>
      <c r="C44" s="39" t="s">
        <v>106</v>
      </c>
      <c r="D44" s="47" t="s">
        <v>420</v>
      </c>
      <c r="E44" s="48">
        <v>36611412</v>
      </c>
      <c r="F44" s="49">
        <v>36611412</v>
      </c>
      <c r="G44" s="49">
        <v>15433772</v>
      </c>
      <c r="H44" s="49">
        <v>13749220</v>
      </c>
      <c r="I44" s="49">
        <v>0</v>
      </c>
      <c r="J44" s="48">
        <v>3676000</v>
      </c>
      <c r="K44" s="49">
        <v>0</v>
      </c>
      <c r="L44" s="49">
        <v>3676000</v>
      </c>
      <c r="M44" s="49">
        <v>0</v>
      </c>
      <c r="N44" s="49">
        <v>0</v>
      </c>
      <c r="O44" s="49">
        <v>0</v>
      </c>
      <c r="P44" s="48">
        <f t="shared" si="0"/>
        <v>40287412</v>
      </c>
    </row>
    <row r="45" spans="1:16" ht="42.75">
      <c r="A45" s="39" t="s">
        <v>381</v>
      </c>
      <c r="B45" s="39" t="s">
        <v>382</v>
      </c>
      <c r="C45" s="39" t="s">
        <v>106</v>
      </c>
      <c r="D45" s="47" t="s">
        <v>422</v>
      </c>
      <c r="E45" s="48">
        <v>58671300</v>
      </c>
      <c r="F45" s="49">
        <v>58671300</v>
      </c>
      <c r="G45" s="49">
        <v>48690000</v>
      </c>
      <c r="H45" s="49">
        <v>0</v>
      </c>
      <c r="I45" s="49">
        <v>0</v>
      </c>
      <c r="J45" s="48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8">
        <f t="shared" si="0"/>
        <v>58671300</v>
      </c>
    </row>
    <row r="46" spans="1:16" ht="42.75">
      <c r="A46" s="39" t="s">
        <v>107</v>
      </c>
      <c r="B46" s="39" t="s">
        <v>67</v>
      </c>
      <c r="C46" s="39" t="s">
        <v>108</v>
      </c>
      <c r="D46" s="47" t="s">
        <v>109</v>
      </c>
      <c r="E46" s="48">
        <v>2454686</v>
      </c>
      <c r="F46" s="49">
        <v>2454686</v>
      </c>
      <c r="G46" s="49">
        <v>1529272</v>
      </c>
      <c r="H46" s="49">
        <v>568974</v>
      </c>
      <c r="I46" s="49">
        <v>0</v>
      </c>
      <c r="J46" s="48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8">
        <f t="shared" si="0"/>
        <v>2454686</v>
      </c>
    </row>
    <row r="47" spans="1:16" ht="28.5">
      <c r="A47" s="39" t="s">
        <v>110</v>
      </c>
      <c r="B47" s="39" t="s">
        <v>111</v>
      </c>
      <c r="C47" s="39" t="s">
        <v>112</v>
      </c>
      <c r="D47" s="47" t="s">
        <v>113</v>
      </c>
      <c r="E47" s="48">
        <v>3633840</v>
      </c>
      <c r="F47" s="49">
        <v>3633840</v>
      </c>
      <c r="G47" s="49">
        <v>2916816</v>
      </c>
      <c r="H47" s="49">
        <v>31236</v>
      </c>
      <c r="I47" s="49">
        <v>0</v>
      </c>
      <c r="J47" s="48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8">
        <f t="shared" si="0"/>
        <v>3633840</v>
      </c>
    </row>
    <row r="48" spans="1:16" ht="14.25">
      <c r="A48" s="39" t="s">
        <v>114</v>
      </c>
      <c r="B48" s="39" t="s">
        <v>115</v>
      </c>
      <c r="C48" s="39" t="s">
        <v>112</v>
      </c>
      <c r="D48" s="47" t="s">
        <v>116</v>
      </c>
      <c r="E48" s="48">
        <v>152366</v>
      </c>
      <c r="F48" s="49">
        <v>152366</v>
      </c>
      <c r="G48" s="49">
        <v>0</v>
      </c>
      <c r="H48" s="49">
        <v>0</v>
      </c>
      <c r="I48" s="49">
        <v>0</v>
      </c>
      <c r="J48" s="48">
        <v>3000000</v>
      </c>
      <c r="K48" s="49">
        <v>3000000</v>
      </c>
      <c r="L48" s="49">
        <v>0</v>
      </c>
      <c r="M48" s="49">
        <v>0</v>
      </c>
      <c r="N48" s="49">
        <v>0</v>
      </c>
      <c r="O48" s="49">
        <v>3000000</v>
      </c>
      <c r="P48" s="48">
        <f aca="true" t="shared" si="1" ref="P48:P68">E48+J48</f>
        <v>3152366</v>
      </c>
    </row>
    <row r="49" spans="1:16" ht="42.75">
      <c r="A49" s="39" t="s">
        <v>117</v>
      </c>
      <c r="B49" s="39" t="s">
        <v>118</v>
      </c>
      <c r="C49" s="39" t="s">
        <v>112</v>
      </c>
      <c r="D49" s="47" t="s">
        <v>119</v>
      </c>
      <c r="E49" s="48">
        <v>55053</v>
      </c>
      <c r="F49" s="49">
        <v>55053</v>
      </c>
      <c r="G49" s="49">
        <v>0</v>
      </c>
      <c r="H49" s="49">
        <v>45053</v>
      </c>
      <c r="I49" s="49">
        <v>0</v>
      </c>
      <c r="J49" s="48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8">
        <f t="shared" si="1"/>
        <v>55053</v>
      </c>
    </row>
    <row r="50" spans="1:16" ht="42.75">
      <c r="A50" s="39" t="s">
        <v>405</v>
      </c>
      <c r="B50" s="39" t="s">
        <v>406</v>
      </c>
      <c r="C50" s="39" t="s">
        <v>112</v>
      </c>
      <c r="D50" s="47" t="s">
        <v>407</v>
      </c>
      <c r="E50" s="48">
        <v>1324300</v>
      </c>
      <c r="F50" s="49">
        <v>1324300</v>
      </c>
      <c r="G50" s="49">
        <v>1094400</v>
      </c>
      <c r="H50" s="49">
        <v>0</v>
      </c>
      <c r="I50" s="49">
        <v>0</v>
      </c>
      <c r="J50" s="48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8">
        <f t="shared" si="1"/>
        <v>1324300</v>
      </c>
    </row>
    <row r="51" spans="1:16" ht="42.75">
      <c r="A51" s="39" t="s">
        <v>120</v>
      </c>
      <c r="B51" s="39" t="s">
        <v>121</v>
      </c>
      <c r="C51" s="39" t="s">
        <v>112</v>
      </c>
      <c r="D51" s="47" t="s">
        <v>122</v>
      </c>
      <c r="E51" s="48">
        <v>373473</v>
      </c>
      <c r="F51" s="49">
        <v>373473</v>
      </c>
      <c r="G51" s="49">
        <v>292162</v>
      </c>
      <c r="H51" s="49">
        <v>25293</v>
      </c>
      <c r="I51" s="49">
        <v>0</v>
      </c>
      <c r="J51" s="48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8">
        <f t="shared" si="1"/>
        <v>373473</v>
      </c>
    </row>
    <row r="52" spans="1:16" ht="71.25">
      <c r="A52" s="39" t="s">
        <v>474</v>
      </c>
      <c r="B52" s="39" t="s">
        <v>475</v>
      </c>
      <c r="C52" s="39" t="s">
        <v>112</v>
      </c>
      <c r="D52" s="47" t="s">
        <v>476</v>
      </c>
      <c r="E52" s="48">
        <v>168454</v>
      </c>
      <c r="F52" s="49">
        <v>168454</v>
      </c>
      <c r="G52" s="49">
        <v>139200</v>
      </c>
      <c r="H52" s="49">
        <v>0</v>
      </c>
      <c r="I52" s="49">
        <v>0</v>
      </c>
      <c r="J52" s="48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8">
        <f t="shared" si="1"/>
        <v>168454</v>
      </c>
    </row>
    <row r="53" spans="1:16" ht="42.75">
      <c r="A53" s="39" t="s">
        <v>123</v>
      </c>
      <c r="B53" s="39" t="s">
        <v>124</v>
      </c>
      <c r="C53" s="39" t="s">
        <v>125</v>
      </c>
      <c r="D53" s="47" t="s">
        <v>126</v>
      </c>
      <c r="E53" s="48">
        <v>1450232</v>
      </c>
      <c r="F53" s="49">
        <v>1450232</v>
      </c>
      <c r="G53" s="49">
        <v>1061983</v>
      </c>
      <c r="H53" s="49">
        <v>120232</v>
      </c>
      <c r="I53" s="49">
        <v>0</v>
      </c>
      <c r="J53" s="48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8">
        <f t="shared" si="1"/>
        <v>1450232</v>
      </c>
    </row>
    <row r="54" spans="1:16" ht="14.25">
      <c r="A54" s="39" t="s">
        <v>383</v>
      </c>
      <c r="B54" s="39" t="s">
        <v>384</v>
      </c>
      <c r="C54" s="39" t="s">
        <v>385</v>
      </c>
      <c r="D54" s="47" t="s">
        <v>386</v>
      </c>
      <c r="E54" s="48">
        <v>0</v>
      </c>
      <c r="F54" s="49">
        <v>0</v>
      </c>
      <c r="G54" s="49">
        <v>0</v>
      </c>
      <c r="H54" s="49">
        <v>0</v>
      </c>
      <c r="I54" s="49">
        <v>0</v>
      </c>
      <c r="J54" s="48">
        <v>1696178</v>
      </c>
      <c r="K54" s="49">
        <v>1696178</v>
      </c>
      <c r="L54" s="49">
        <v>0</v>
      </c>
      <c r="M54" s="49">
        <v>0</v>
      </c>
      <c r="N54" s="49">
        <v>0</v>
      </c>
      <c r="O54" s="49">
        <v>1696178</v>
      </c>
      <c r="P54" s="48">
        <f t="shared" si="1"/>
        <v>1696178</v>
      </c>
    </row>
    <row r="55" spans="1:16" ht="45">
      <c r="A55" s="36" t="s">
        <v>387</v>
      </c>
      <c r="B55" s="36" t="s">
        <v>367</v>
      </c>
      <c r="C55" s="36" t="s">
        <v>367</v>
      </c>
      <c r="D55" s="44" t="s">
        <v>388</v>
      </c>
      <c r="E55" s="45">
        <v>12894059</v>
      </c>
      <c r="F55" s="46">
        <v>12894059</v>
      </c>
      <c r="G55" s="46">
        <v>10134769</v>
      </c>
      <c r="H55" s="46">
        <v>411035</v>
      </c>
      <c r="I55" s="46">
        <v>0</v>
      </c>
      <c r="J55" s="45">
        <v>610000</v>
      </c>
      <c r="K55" s="46">
        <v>20000</v>
      </c>
      <c r="L55" s="46">
        <v>325000</v>
      </c>
      <c r="M55" s="46">
        <v>0</v>
      </c>
      <c r="N55" s="46">
        <v>227000</v>
      </c>
      <c r="O55" s="46">
        <v>285000</v>
      </c>
      <c r="P55" s="45">
        <f t="shared" si="1"/>
        <v>13504059</v>
      </c>
    </row>
    <row r="56" spans="1:16" ht="45">
      <c r="A56" s="36" t="s">
        <v>389</v>
      </c>
      <c r="B56" s="36" t="s">
        <v>367</v>
      </c>
      <c r="C56" s="36" t="s">
        <v>367</v>
      </c>
      <c r="D56" s="44" t="s">
        <v>388</v>
      </c>
      <c r="E56" s="45">
        <v>12894059</v>
      </c>
      <c r="F56" s="46">
        <v>12894059</v>
      </c>
      <c r="G56" s="46">
        <v>10134769</v>
      </c>
      <c r="H56" s="46">
        <v>411035</v>
      </c>
      <c r="I56" s="46">
        <v>0</v>
      </c>
      <c r="J56" s="45">
        <v>610000</v>
      </c>
      <c r="K56" s="46">
        <v>20000</v>
      </c>
      <c r="L56" s="46">
        <v>325000</v>
      </c>
      <c r="M56" s="46">
        <v>0</v>
      </c>
      <c r="N56" s="46">
        <v>227000</v>
      </c>
      <c r="O56" s="46">
        <v>285000</v>
      </c>
      <c r="P56" s="45">
        <f t="shared" si="1"/>
        <v>13504059</v>
      </c>
    </row>
    <row r="57" spans="1:16" ht="42.75">
      <c r="A57" s="39" t="s">
        <v>127</v>
      </c>
      <c r="B57" s="39" t="s">
        <v>98</v>
      </c>
      <c r="C57" s="39" t="s">
        <v>51</v>
      </c>
      <c r="D57" s="47" t="s">
        <v>99</v>
      </c>
      <c r="E57" s="48">
        <v>754482</v>
      </c>
      <c r="F57" s="49">
        <v>754482</v>
      </c>
      <c r="G57" s="49">
        <v>621197</v>
      </c>
      <c r="H57" s="49">
        <v>18700</v>
      </c>
      <c r="I57" s="49">
        <v>0</v>
      </c>
      <c r="J57" s="48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8">
        <f t="shared" si="1"/>
        <v>754482</v>
      </c>
    </row>
    <row r="58" spans="1:16" ht="28.5">
      <c r="A58" s="39" t="s">
        <v>128</v>
      </c>
      <c r="B58" s="39" t="s">
        <v>129</v>
      </c>
      <c r="C58" s="39" t="s">
        <v>108</v>
      </c>
      <c r="D58" s="47" t="s">
        <v>167</v>
      </c>
      <c r="E58" s="48">
        <v>3666390</v>
      </c>
      <c r="F58" s="49">
        <v>3666390</v>
      </c>
      <c r="G58" s="49">
        <v>3005238</v>
      </c>
      <c r="H58" s="49">
        <v>0</v>
      </c>
      <c r="I58" s="49">
        <v>0</v>
      </c>
      <c r="J58" s="48">
        <v>272000</v>
      </c>
      <c r="K58" s="49">
        <v>0</v>
      </c>
      <c r="L58" s="49">
        <v>272000</v>
      </c>
      <c r="M58" s="49">
        <v>0</v>
      </c>
      <c r="N58" s="49">
        <v>227000</v>
      </c>
      <c r="O58" s="49">
        <v>0</v>
      </c>
      <c r="P58" s="48">
        <f t="shared" si="1"/>
        <v>3938390</v>
      </c>
    </row>
    <row r="59" spans="1:16" ht="14.25">
      <c r="A59" s="39" t="s">
        <v>130</v>
      </c>
      <c r="B59" s="39" t="s">
        <v>131</v>
      </c>
      <c r="C59" s="39" t="s">
        <v>132</v>
      </c>
      <c r="D59" s="47" t="s">
        <v>133</v>
      </c>
      <c r="E59" s="48">
        <v>2792213</v>
      </c>
      <c r="F59" s="49">
        <v>2792213</v>
      </c>
      <c r="G59" s="49">
        <v>2077806</v>
      </c>
      <c r="H59" s="49">
        <v>177200</v>
      </c>
      <c r="I59" s="49">
        <v>0</v>
      </c>
      <c r="J59" s="48">
        <v>185000</v>
      </c>
      <c r="K59" s="49">
        <v>20000</v>
      </c>
      <c r="L59" s="49">
        <v>0</v>
      </c>
      <c r="M59" s="49">
        <v>0</v>
      </c>
      <c r="N59" s="49">
        <v>0</v>
      </c>
      <c r="O59" s="49">
        <v>185000</v>
      </c>
      <c r="P59" s="48">
        <f t="shared" si="1"/>
        <v>2977213</v>
      </c>
    </row>
    <row r="60" spans="1:16" ht="28.5">
      <c r="A60" s="39" t="s">
        <v>134</v>
      </c>
      <c r="B60" s="39" t="s">
        <v>135</v>
      </c>
      <c r="C60" s="39" t="s">
        <v>132</v>
      </c>
      <c r="D60" s="47" t="s">
        <v>136</v>
      </c>
      <c r="E60" s="48">
        <v>339765</v>
      </c>
      <c r="F60" s="49">
        <v>339765</v>
      </c>
      <c r="G60" s="49">
        <v>235107</v>
      </c>
      <c r="H60" s="49">
        <v>47935</v>
      </c>
      <c r="I60" s="49">
        <v>0</v>
      </c>
      <c r="J60" s="48">
        <v>3000</v>
      </c>
      <c r="K60" s="49">
        <v>0</v>
      </c>
      <c r="L60" s="49">
        <v>3000</v>
      </c>
      <c r="M60" s="49">
        <v>0</v>
      </c>
      <c r="N60" s="49">
        <v>0</v>
      </c>
      <c r="O60" s="49">
        <v>0</v>
      </c>
      <c r="P60" s="48">
        <f t="shared" si="1"/>
        <v>342765</v>
      </c>
    </row>
    <row r="61" spans="1:16" ht="42.75">
      <c r="A61" s="39" t="s">
        <v>137</v>
      </c>
      <c r="B61" s="39" t="s">
        <v>138</v>
      </c>
      <c r="C61" s="39" t="s">
        <v>139</v>
      </c>
      <c r="D61" s="47" t="s">
        <v>140</v>
      </c>
      <c r="E61" s="48">
        <v>4656721</v>
      </c>
      <c r="F61" s="49">
        <v>4656721</v>
      </c>
      <c r="G61" s="49">
        <v>3649117</v>
      </c>
      <c r="H61" s="49">
        <v>148500</v>
      </c>
      <c r="I61" s="49">
        <v>0</v>
      </c>
      <c r="J61" s="48">
        <v>150000</v>
      </c>
      <c r="K61" s="49">
        <v>0</v>
      </c>
      <c r="L61" s="49">
        <v>50000</v>
      </c>
      <c r="M61" s="49">
        <v>0</v>
      </c>
      <c r="N61" s="49">
        <v>0</v>
      </c>
      <c r="O61" s="49">
        <v>100000</v>
      </c>
      <c r="P61" s="48">
        <f t="shared" si="1"/>
        <v>4806721</v>
      </c>
    </row>
    <row r="62" spans="1:16" ht="28.5">
      <c r="A62" s="39" t="s">
        <v>141</v>
      </c>
      <c r="B62" s="39" t="s">
        <v>142</v>
      </c>
      <c r="C62" s="39" t="s">
        <v>143</v>
      </c>
      <c r="D62" s="47" t="s">
        <v>144</v>
      </c>
      <c r="E62" s="48">
        <v>684488</v>
      </c>
      <c r="F62" s="49">
        <v>684488</v>
      </c>
      <c r="G62" s="49">
        <v>546304</v>
      </c>
      <c r="H62" s="49">
        <v>18700</v>
      </c>
      <c r="I62" s="49">
        <v>0</v>
      </c>
      <c r="J62" s="48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8">
        <f t="shared" si="1"/>
        <v>684488</v>
      </c>
    </row>
    <row r="63" spans="1:16" ht="30">
      <c r="A63" s="36" t="s">
        <v>390</v>
      </c>
      <c r="B63" s="36" t="s">
        <v>367</v>
      </c>
      <c r="C63" s="36" t="s">
        <v>367</v>
      </c>
      <c r="D63" s="44" t="s">
        <v>391</v>
      </c>
      <c r="E63" s="45">
        <v>3029650</v>
      </c>
      <c r="F63" s="46">
        <v>2231662</v>
      </c>
      <c r="G63" s="46">
        <v>1422849</v>
      </c>
      <c r="H63" s="46">
        <v>55600</v>
      </c>
      <c r="I63" s="46">
        <v>0</v>
      </c>
      <c r="J63" s="45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5">
        <f t="shared" si="1"/>
        <v>3029650</v>
      </c>
    </row>
    <row r="64" spans="1:16" ht="30">
      <c r="A64" s="36" t="s">
        <v>392</v>
      </c>
      <c r="B64" s="36" t="s">
        <v>367</v>
      </c>
      <c r="C64" s="36" t="s">
        <v>367</v>
      </c>
      <c r="D64" s="44" t="s">
        <v>391</v>
      </c>
      <c r="E64" s="45">
        <v>3029650</v>
      </c>
      <c r="F64" s="46">
        <v>2231662</v>
      </c>
      <c r="G64" s="46">
        <v>1422849</v>
      </c>
      <c r="H64" s="46">
        <v>55600</v>
      </c>
      <c r="I64" s="46">
        <v>0</v>
      </c>
      <c r="J64" s="45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5">
        <f t="shared" si="1"/>
        <v>3029650</v>
      </c>
    </row>
    <row r="65" spans="1:16" ht="42.75">
      <c r="A65" s="39" t="s">
        <v>145</v>
      </c>
      <c r="B65" s="39" t="s">
        <v>98</v>
      </c>
      <c r="C65" s="39" t="s">
        <v>51</v>
      </c>
      <c r="D65" s="47" t="s">
        <v>99</v>
      </c>
      <c r="E65" s="48">
        <v>1911662</v>
      </c>
      <c r="F65" s="49">
        <v>1911662</v>
      </c>
      <c r="G65" s="49">
        <v>1422849</v>
      </c>
      <c r="H65" s="49">
        <v>55600</v>
      </c>
      <c r="I65" s="49">
        <v>0</v>
      </c>
      <c r="J65" s="48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8">
        <f t="shared" si="1"/>
        <v>1911662</v>
      </c>
    </row>
    <row r="66" spans="1:16" ht="14.25">
      <c r="A66" s="39" t="s">
        <v>146</v>
      </c>
      <c r="B66" s="39" t="s">
        <v>147</v>
      </c>
      <c r="C66" s="39" t="s">
        <v>55</v>
      </c>
      <c r="D66" s="47" t="s">
        <v>148</v>
      </c>
      <c r="E66" s="48">
        <v>797988</v>
      </c>
      <c r="F66" s="49">
        <v>0</v>
      </c>
      <c r="G66" s="49">
        <v>0</v>
      </c>
      <c r="H66" s="49">
        <v>0</v>
      </c>
      <c r="I66" s="49">
        <v>0</v>
      </c>
      <c r="J66" s="48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8">
        <f t="shared" si="1"/>
        <v>797988</v>
      </c>
    </row>
    <row r="67" spans="1:16" ht="57">
      <c r="A67" s="39" t="s">
        <v>453</v>
      </c>
      <c r="B67" s="39" t="s">
        <v>477</v>
      </c>
      <c r="C67" s="39" t="s">
        <v>54</v>
      </c>
      <c r="D67" s="47" t="s">
        <v>478</v>
      </c>
      <c r="E67" s="48">
        <v>320000</v>
      </c>
      <c r="F67" s="49">
        <v>320000</v>
      </c>
      <c r="G67" s="49">
        <v>0</v>
      </c>
      <c r="H67" s="49">
        <v>0</v>
      </c>
      <c r="I67" s="49">
        <v>0</v>
      </c>
      <c r="J67" s="48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8">
        <f t="shared" si="1"/>
        <v>320000</v>
      </c>
    </row>
    <row r="68" spans="1:16" ht="15">
      <c r="A68" s="43" t="s">
        <v>24</v>
      </c>
      <c r="B68" s="42" t="s">
        <v>24</v>
      </c>
      <c r="C68" s="42" t="s">
        <v>24</v>
      </c>
      <c r="D68" s="42" t="s">
        <v>149</v>
      </c>
      <c r="E68" s="45">
        <v>201364697</v>
      </c>
      <c r="F68" s="45">
        <v>190968709</v>
      </c>
      <c r="G68" s="45">
        <v>125676154</v>
      </c>
      <c r="H68" s="45">
        <v>20637114</v>
      </c>
      <c r="I68" s="45">
        <v>9598000</v>
      </c>
      <c r="J68" s="45">
        <v>12180574</v>
      </c>
      <c r="K68" s="45">
        <v>5384663</v>
      </c>
      <c r="L68" s="45">
        <v>6500911</v>
      </c>
      <c r="M68" s="45">
        <v>16500</v>
      </c>
      <c r="N68" s="45">
        <v>269681</v>
      </c>
      <c r="O68" s="45">
        <v>5679663</v>
      </c>
      <c r="P68" s="45">
        <f t="shared" si="1"/>
        <v>213545271</v>
      </c>
    </row>
    <row r="71" spans="1:5" ht="18.75">
      <c r="A71" s="30" t="s">
        <v>182</v>
      </c>
      <c r="B71" s="31"/>
      <c r="C71" s="31"/>
      <c r="D71" s="30" t="s">
        <v>183</v>
      </c>
      <c r="E71" s="31"/>
    </row>
  </sheetData>
  <sheetProtection/>
  <mergeCells count="22">
    <mergeCell ref="I12:I14"/>
    <mergeCell ref="L12:L14"/>
    <mergeCell ref="M13:M14"/>
    <mergeCell ref="G12:H12"/>
    <mergeCell ref="F12:F14"/>
    <mergeCell ref="O12:O14"/>
    <mergeCell ref="K12:K14"/>
    <mergeCell ref="N13:N14"/>
    <mergeCell ref="G13:G14"/>
    <mergeCell ref="H13:H14"/>
    <mergeCell ref="M12:N12"/>
    <mergeCell ref="J12:J14"/>
    <mergeCell ref="A7:P7"/>
    <mergeCell ref="A8:P8"/>
    <mergeCell ref="A11:A14"/>
    <mergeCell ref="B11:B14"/>
    <mergeCell ref="C11:C14"/>
    <mergeCell ref="D11:D14"/>
    <mergeCell ref="P11:P14"/>
    <mergeCell ref="E12:E14"/>
    <mergeCell ref="E11:I11"/>
    <mergeCell ref="J11:O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0" r:id="rId1"/>
  <rowBreaks count="1" manualBreakCount="1">
    <brk id="3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C1">
      <selection activeCell="A21" sqref="A21:H21"/>
    </sheetView>
  </sheetViews>
  <sheetFormatPr defaultColWidth="9.00390625" defaultRowHeight="12.75"/>
  <cols>
    <col min="1" max="1" width="10.25390625" style="0" customWidth="1"/>
    <col min="2" max="2" width="11.00390625" style="0" customWidth="1"/>
    <col min="4" max="4" width="23.25390625" style="0" customWidth="1"/>
  </cols>
  <sheetData>
    <row r="1" s="9" customFormat="1" ht="18.75">
      <c r="J1" s="9" t="s">
        <v>150</v>
      </c>
    </row>
    <row r="2" s="9" customFormat="1" ht="18.75">
      <c r="J2" s="11" t="s">
        <v>268</v>
      </c>
    </row>
    <row r="3" s="9" customFormat="1" ht="18.75">
      <c r="J3" s="11" t="s">
        <v>541</v>
      </c>
    </row>
    <row r="4" s="9" customFormat="1" ht="18.75">
      <c r="J4" s="11"/>
    </row>
    <row r="5" s="9" customFormat="1" ht="18.75">
      <c r="J5" s="11"/>
    </row>
    <row r="6" s="9" customFormat="1" ht="18.75"/>
    <row r="7" spans="1:16" s="9" customFormat="1" ht="18.75">
      <c r="A7" s="140" t="s">
        <v>345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="9" customFormat="1" ht="18.75">
      <c r="A8" s="22" t="s">
        <v>25</v>
      </c>
    </row>
    <row r="9" spans="1:16" s="9" customFormat="1" ht="18.75">
      <c r="A9" s="23" t="s">
        <v>26</v>
      </c>
      <c r="P9" s="10" t="s">
        <v>269</v>
      </c>
    </row>
    <row r="10" spans="1:16" ht="12.75">
      <c r="A10" s="142" t="s">
        <v>40</v>
      </c>
      <c r="B10" s="142" t="s">
        <v>41</v>
      </c>
      <c r="C10" s="142" t="s">
        <v>42</v>
      </c>
      <c r="D10" s="138" t="s">
        <v>43</v>
      </c>
      <c r="E10" s="138" t="s">
        <v>151</v>
      </c>
      <c r="F10" s="138"/>
      <c r="G10" s="138"/>
      <c r="H10" s="138"/>
      <c r="I10" s="138" t="s">
        <v>152</v>
      </c>
      <c r="J10" s="138"/>
      <c r="K10" s="138"/>
      <c r="L10" s="138"/>
      <c r="M10" s="139" t="s">
        <v>153</v>
      </c>
      <c r="N10" s="138"/>
      <c r="O10" s="138"/>
      <c r="P10" s="138"/>
    </row>
    <row r="11" spans="1:16" ht="12.75">
      <c r="A11" s="138"/>
      <c r="B11" s="138"/>
      <c r="C11" s="138"/>
      <c r="D11" s="138"/>
      <c r="E11" s="138" t="s">
        <v>154</v>
      </c>
      <c r="F11" s="138" t="s">
        <v>155</v>
      </c>
      <c r="G11" s="138"/>
      <c r="H11" s="139" t="s">
        <v>156</v>
      </c>
      <c r="I11" s="138" t="s">
        <v>154</v>
      </c>
      <c r="J11" s="138" t="s">
        <v>155</v>
      </c>
      <c r="K11" s="138"/>
      <c r="L11" s="139" t="s">
        <v>156</v>
      </c>
      <c r="M11" s="139" t="s">
        <v>154</v>
      </c>
      <c r="N11" s="139" t="s">
        <v>155</v>
      </c>
      <c r="O11" s="139"/>
      <c r="P11" s="139" t="s">
        <v>156</v>
      </c>
    </row>
    <row r="12" spans="1:16" ht="12.75">
      <c r="A12" s="138"/>
      <c r="B12" s="138"/>
      <c r="C12" s="138"/>
      <c r="D12" s="138"/>
      <c r="E12" s="138"/>
      <c r="F12" s="138" t="s">
        <v>275</v>
      </c>
      <c r="G12" s="138" t="s">
        <v>276</v>
      </c>
      <c r="H12" s="138"/>
      <c r="I12" s="138"/>
      <c r="J12" s="138" t="s">
        <v>275</v>
      </c>
      <c r="K12" s="138" t="s">
        <v>276</v>
      </c>
      <c r="L12" s="138"/>
      <c r="M12" s="138"/>
      <c r="N12" s="139" t="s">
        <v>275</v>
      </c>
      <c r="O12" s="139" t="s">
        <v>276</v>
      </c>
      <c r="P12" s="138"/>
    </row>
    <row r="13" spans="1:16" ht="10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2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13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2.75">
      <c r="A16" s="3"/>
      <c r="B16" s="4"/>
      <c r="C16" s="4"/>
      <c r="D16" s="4"/>
      <c r="E16" s="12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13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12.75">
      <c r="A17" s="5"/>
      <c r="B17" s="6"/>
      <c r="C17" s="6"/>
      <c r="D17" s="6"/>
      <c r="E17" s="15">
        <v>0</v>
      </c>
      <c r="F17" s="16">
        <v>0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2.75">
      <c r="A18" s="18" t="s">
        <v>24</v>
      </c>
      <c r="B18" s="19" t="s">
        <v>24</v>
      </c>
      <c r="C18" s="19" t="s">
        <v>24</v>
      </c>
      <c r="D18" s="19" t="s">
        <v>149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2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</row>
    <row r="21" spans="1:8" s="9" customFormat="1" ht="18.75">
      <c r="A21" s="30" t="s">
        <v>182</v>
      </c>
      <c r="B21" s="31"/>
      <c r="C21" s="31"/>
      <c r="E21" s="31"/>
      <c r="F21" s="30" t="s">
        <v>183</v>
      </c>
      <c r="H21" s="21"/>
    </row>
  </sheetData>
  <sheetProtection/>
  <mergeCells count="24">
    <mergeCell ref="A19:P19"/>
    <mergeCell ref="P11:P13"/>
    <mergeCell ref="F12:F13"/>
    <mergeCell ref="G12:G13"/>
    <mergeCell ref="J12:J13"/>
    <mergeCell ref="K12:K13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I10:L10"/>
    <mergeCell ref="M10:P10"/>
    <mergeCell ref="E11:E13"/>
    <mergeCell ref="F11:G11"/>
    <mergeCell ref="J11:K11"/>
    <mergeCell ref="L11:L13"/>
    <mergeCell ref="M11:M13"/>
    <mergeCell ref="N11:O11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115" zoomScaleSheetLayoutView="115" zoomScalePageLayoutView="0" workbookViewId="0" topLeftCell="A1">
      <selection activeCell="C6" sqref="C6"/>
    </sheetView>
  </sheetViews>
  <sheetFormatPr defaultColWidth="9.00390625" defaultRowHeight="12.75"/>
  <cols>
    <col min="1" max="1" width="18.125" style="0" customWidth="1"/>
    <col min="2" max="2" width="17.625" style="0" customWidth="1"/>
    <col min="3" max="3" width="56.125" style="0" customWidth="1"/>
    <col min="4" max="4" width="18.25390625" style="0" customWidth="1"/>
    <col min="8" max="8" width="9.875" style="0" customWidth="1"/>
  </cols>
  <sheetData>
    <row r="1" s="9" customFormat="1" ht="18.75">
      <c r="C1" s="9" t="s">
        <v>157</v>
      </c>
    </row>
    <row r="2" s="9" customFormat="1" ht="18.75">
      <c r="C2" s="11" t="s">
        <v>268</v>
      </c>
    </row>
    <row r="3" s="9" customFormat="1" ht="18.75">
      <c r="C3" s="11" t="s">
        <v>541</v>
      </c>
    </row>
    <row r="4" spans="3:4" s="9" customFormat="1" ht="18.75">
      <c r="C4" s="11" t="s">
        <v>543</v>
      </c>
      <c r="D4" s="11"/>
    </row>
    <row r="5" spans="3:4" s="9" customFormat="1" ht="18.75">
      <c r="C5" s="11" t="s">
        <v>542</v>
      </c>
      <c r="D5" s="11"/>
    </row>
    <row r="6" s="9" customFormat="1" ht="18.75"/>
    <row r="7" spans="1:4" s="9" customFormat="1" ht="18.75" customHeight="1">
      <c r="A7" s="145" t="s">
        <v>344</v>
      </c>
      <c r="B7" s="146"/>
      <c r="C7" s="146"/>
      <c r="D7" s="146"/>
    </row>
    <row r="8" spans="1:4" s="9" customFormat="1" ht="18.75">
      <c r="A8" s="147" t="s">
        <v>25</v>
      </c>
      <c r="B8" s="146"/>
      <c r="C8" s="146"/>
      <c r="D8" s="146"/>
    </row>
    <row r="9" spans="1:4" s="9" customFormat="1" ht="14.25" customHeight="1">
      <c r="A9" s="146" t="s">
        <v>26</v>
      </c>
      <c r="B9" s="146"/>
      <c r="C9" s="146"/>
      <c r="D9" s="146"/>
    </row>
    <row r="10" spans="1:4" ht="14.25">
      <c r="A10" s="33" t="s">
        <v>259</v>
      </c>
      <c r="B10" s="64"/>
      <c r="C10" s="64"/>
      <c r="D10" s="64"/>
    </row>
    <row r="11" spans="1:4" ht="15.75" customHeight="1">
      <c r="A11" s="64"/>
      <c r="B11" s="64"/>
      <c r="C11" s="64"/>
      <c r="D11" s="65" t="s">
        <v>269</v>
      </c>
    </row>
    <row r="12" spans="1:4" ht="44.25" customHeight="1">
      <c r="A12" s="55" t="s">
        <v>260</v>
      </c>
      <c r="B12" s="148" t="s">
        <v>261</v>
      </c>
      <c r="C12" s="149"/>
      <c r="D12" s="55" t="s">
        <v>272</v>
      </c>
    </row>
    <row r="13" spans="1:4" ht="14.25">
      <c r="A13" s="55">
        <v>1</v>
      </c>
      <c r="B13" s="148">
        <v>2</v>
      </c>
      <c r="C13" s="149"/>
      <c r="D13" s="55">
        <v>3</v>
      </c>
    </row>
    <row r="14" spans="1:4" ht="14.25">
      <c r="A14" s="144" t="s">
        <v>158</v>
      </c>
      <c r="B14" s="144"/>
      <c r="C14" s="144"/>
      <c r="D14" s="144"/>
    </row>
    <row r="15" spans="1:4" ht="14.25">
      <c r="A15" s="56" t="s">
        <v>255</v>
      </c>
      <c r="B15" s="57" t="s">
        <v>22</v>
      </c>
      <c r="C15" s="58"/>
      <c r="D15" s="59">
        <v>44215200</v>
      </c>
    </row>
    <row r="16" spans="1:4" ht="14.25">
      <c r="A16" s="56" t="s">
        <v>393</v>
      </c>
      <c r="B16" s="57" t="s">
        <v>331</v>
      </c>
      <c r="C16" s="58"/>
      <c r="D16" s="59">
        <v>44215200</v>
      </c>
    </row>
    <row r="17" spans="1:4" ht="71.25">
      <c r="A17" s="56" t="s">
        <v>518</v>
      </c>
      <c r="B17" s="57" t="s">
        <v>519</v>
      </c>
      <c r="C17" s="58"/>
      <c r="D17" s="59">
        <v>418500</v>
      </c>
    </row>
    <row r="18" spans="1:4" ht="14.25">
      <c r="A18" s="56" t="s">
        <v>393</v>
      </c>
      <c r="B18" s="57" t="s">
        <v>331</v>
      </c>
      <c r="C18" s="58"/>
      <c r="D18" s="59">
        <v>418500</v>
      </c>
    </row>
    <row r="19" spans="1:4" ht="43.5" customHeight="1">
      <c r="A19" s="56" t="s">
        <v>360</v>
      </c>
      <c r="B19" s="57" t="s">
        <v>361</v>
      </c>
      <c r="C19" s="58"/>
      <c r="D19" s="59">
        <v>58671300</v>
      </c>
    </row>
    <row r="20" spans="1:4" ht="14.25">
      <c r="A20" s="56" t="s">
        <v>393</v>
      </c>
      <c r="B20" s="57" t="s">
        <v>331</v>
      </c>
      <c r="C20" s="58"/>
      <c r="D20" s="59">
        <v>58671300</v>
      </c>
    </row>
    <row r="21" spans="1:4" ht="36" customHeight="1">
      <c r="A21" s="56" t="s">
        <v>364</v>
      </c>
      <c r="B21" s="57" t="s">
        <v>365</v>
      </c>
      <c r="C21" s="58"/>
      <c r="D21" s="59">
        <v>1599594</v>
      </c>
    </row>
    <row r="22" spans="1:4" ht="15.75" customHeight="1">
      <c r="A22" s="56" t="s">
        <v>394</v>
      </c>
      <c r="B22" s="57" t="s">
        <v>395</v>
      </c>
      <c r="C22" s="58"/>
      <c r="D22" s="59">
        <v>1599594</v>
      </c>
    </row>
    <row r="23" spans="1:4" ht="45" customHeight="1">
      <c r="A23" s="56" t="s">
        <v>411</v>
      </c>
      <c r="B23" s="57" t="s">
        <v>412</v>
      </c>
      <c r="C23" s="58"/>
      <c r="D23" s="59">
        <v>1324300</v>
      </c>
    </row>
    <row r="24" spans="1:4" ht="14.25">
      <c r="A24" s="56" t="s">
        <v>394</v>
      </c>
      <c r="B24" s="57" t="s">
        <v>395</v>
      </c>
      <c r="C24" s="58"/>
      <c r="D24" s="59">
        <v>1324300</v>
      </c>
    </row>
    <row r="25" spans="1:4" ht="29.25" customHeight="1">
      <c r="A25" s="56" t="s">
        <v>492</v>
      </c>
      <c r="B25" s="57" t="s">
        <v>493</v>
      </c>
      <c r="C25" s="58"/>
      <c r="D25" s="59">
        <v>168454</v>
      </c>
    </row>
    <row r="26" spans="1:4" ht="14.25">
      <c r="A26" s="56" t="s">
        <v>394</v>
      </c>
      <c r="B26" s="57" t="s">
        <v>395</v>
      </c>
      <c r="C26" s="58"/>
      <c r="D26" s="59">
        <v>168454</v>
      </c>
    </row>
    <row r="27" spans="1:4" ht="23.25" customHeight="1">
      <c r="A27" s="144" t="s">
        <v>159</v>
      </c>
      <c r="B27" s="144"/>
      <c r="C27" s="144"/>
      <c r="D27" s="144"/>
    </row>
    <row r="28" spans="1:4" ht="14.25">
      <c r="A28" s="56" t="s">
        <v>255</v>
      </c>
      <c r="B28" s="57" t="s">
        <v>22</v>
      </c>
      <c r="C28" s="58"/>
      <c r="D28" s="59">
        <v>0</v>
      </c>
    </row>
    <row r="29" spans="1:4" ht="14.25">
      <c r="A29" s="56" t="s">
        <v>393</v>
      </c>
      <c r="B29" s="57" t="s">
        <v>331</v>
      </c>
      <c r="C29" s="58"/>
      <c r="D29" s="59">
        <v>0</v>
      </c>
    </row>
    <row r="30" spans="1:4" ht="71.25">
      <c r="A30" s="56" t="s">
        <v>518</v>
      </c>
      <c r="B30" s="57" t="s">
        <v>519</v>
      </c>
      <c r="C30" s="58"/>
      <c r="D30" s="59">
        <v>0</v>
      </c>
    </row>
    <row r="31" spans="1:4" ht="14.25">
      <c r="A31" s="56" t="s">
        <v>393</v>
      </c>
      <c r="B31" s="57" t="s">
        <v>331</v>
      </c>
      <c r="C31" s="58"/>
      <c r="D31" s="59">
        <v>0</v>
      </c>
    </row>
    <row r="32" spans="1:4" ht="45" customHeight="1">
      <c r="A32" s="56" t="s">
        <v>360</v>
      </c>
      <c r="B32" s="57" t="s">
        <v>361</v>
      </c>
      <c r="C32" s="58"/>
      <c r="D32" s="59">
        <v>0</v>
      </c>
    </row>
    <row r="33" spans="1:4" ht="14.25">
      <c r="A33" s="56" t="s">
        <v>393</v>
      </c>
      <c r="B33" s="57" t="s">
        <v>331</v>
      </c>
      <c r="C33" s="58"/>
      <c r="D33" s="59">
        <v>0</v>
      </c>
    </row>
    <row r="34" spans="1:4" ht="42.75">
      <c r="A34" s="56" t="s">
        <v>364</v>
      </c>
      <c r="B34" s="57" t="s">
        <v>365</v>
      </c>
      <c r="C34" s="58"/>
      <c r="D34" s="59">
        <v>0</v>
      </c>
    </row>
    <row r="35" spans="1:5" ht="18.75">
      <c r="A35" s="56" t="s">
        <v>394</v>
      </c>
      <c r="B35" s="57" t="s">
        <v>395</v>
      </c>
      <c r="C35" s="58"/>
      <c r="D35" s="59">
        <v>0</v>
      </c>
      <c r="E35" s="31"/>
    </row>
    <row r="36" spans="1:4" ht="28.5">
      <c r="A36" s="56" t="s">
        <v>411</v>
      </c>
      <c r="B36" s="57" t="s">
        <v>412</v>
      </c>
      <c r="C36" s="58"/>
      <c r="D36" s="59">
        <v>0</v>
      </c>
    </row>
    <row r="37" spans="1:4" ht="14.25">
      <c r="A37" s="56" t="s">
        <v>394</v>
      </c>
      <c r="B37" s="57" t="s">
        <v>395</v>
      </c>
      <c r="C37" s="58"/>
      <c r="D37" s="59">
        <v>0</v>
      </c>
    </row>
    <row r="38" spans="1:4" ht="42.75">
      <c r="A38" s="56" t="s">
        <v>492</v>
      </c>
      <c r="B38" s="57" t="s">
        <v>493</v>
      </c>
      <c r="C38" s="58"/>
      <c r="D38" s="59">
        <v>0</v>
      </c>
    </row>
    <row r="39" spans="1:4" ht="14.25">
      <c r="A39" s="56" t="s">
        <v>394</v>
      </c>
      <c r="B39" s="57" t="s">
        <v>395</v>
      </c>
      <c r="C39" s="58"/>
      <c r="D39" s="59">
        <v>0</v>
      </c>
    </row>
    <row r="40" spans="1:4" ht="15">
      <c r="A40" s="60" t="s">
        <v>24</v>
      </c>
      <c r="B40" s="61" t="s">
        <v>262</v>
      </c>
      <c r="C40" s="62"/>
      <c r="D40" s="63">
        <v>106397348</v>
      </c>
    </row>
    <row r="41" spans="1:4" ht="15">
      <c r="A41" s="60" t="s">
        <v>24</v>
      </c>
      <c r="B41" s="61" t="s">
        <v>154</v>
      </c>
      <c r="C41" s="62"/>
      <c r="D41" s="63">
        <v>106397348</v>
      </c>
    </row>
    <row r="42" spans="1:8" ht="18.75">
      <c r="A42" s="60" t="s">
        <v>24</v>
      </c>
      <c r="B42" s="61" t="s">
        <v>155</v>
      </c>
      <c r="C42" s="62"/>
      <c r="D42" s="63">
        <v>0</v>
      </c>
      <c r="E42" s="31"/>
      <c r="G42" s="9"/>
      <c r="H42" s="21"/>
    </row>
    <row r="43" spans="1:4" ht="14.25">
      <c r="A43" s="64"/>
      <c r="B43" s="64"/>
      <c r="C43" s="64"/>
      <c r="D43" s="64"/>
    </row>
    <row r="44" spans="1:4" ht="14.25">
      <c r="A44" s="33" t="s">
        <v>263</v>
      </c>
      <c r="B44" s="64"/>
      <c r="C44" s="64"/>
      <c r="D44" s="65" t="s">
        <v>269</v>
      </c>
    </row>
    <row r="45" spans="1:4" ht="99.75">
      <c r="A45" s="55" t="s">
        <v>264</v>
      </c>
      <c r="B45" s="55" t="s">
        <v>265</v>
      </c>
      <c r="C45" s="55" t="s">
        <v>266</v>
      </c>
      <c r="D45" s="55" t="s">
        <v>272</v>
      </c>
    </row>
    <row r="46" spans="1:4" ht="14.25">
      <c r="A46" s="55">
        <v>1</v>
      </c>
      <c r="B46" s="55">
        <v>2</v>
      </c>
      <c r="C46" s="55">
        <v>3</v>
      </c>
      <c r="D46" s="55">
        <v>4</v>
      </c>
    </row>
    <row r="47" spans="1:8" ht="18.75">
      <c r="A47" s="144" t="s">
        <v>160</v>
      </c>
      <c r="B47" s="144"/>
      <c r="C47" s="144"/>
      <c r="D47" s="144"/>
      <c r="E47" s="31"/>
      <c r="G47" s="9"/>
      <c r="H47" s="21"/>
    </row>
    <row r="48" spans="1:4" ht="45">
      <c r="A48" s="120" t="s">
        <v>453</v>
      </c>
      <c r="B48" s="120" t="s">
        <v>477</v>
      </c>
      <c r="C48" s="121" t="s">
        <v>478</v>
      </c>
      <c r="D48" s="122">
        <v>320000</v>
      </c>
    </row>
    <row r="49" spans="1:4" ht="14.25">
      <c r="A49" s="123" t="s">
        <v>393</v>
      </c>
      <c r="B49" s="123" t="s">
        <v>477</v>
      </c>
      <c r="C49" s="124" t="s">
        <v>331</v>
      </c>
      <c r="D49" s="59">
        <v>320000</v>
      </c>
    </row>
    <row r="50" spans="1:4" ht="14.25">
      <c r="A50" s="144" t="s">
        <v>161</v>
      </c>
      <c r="B50" s="144"/>
      <c r="C50" s="144"/>
      <c r="D50" s="144"/>
    </row>
    <row r="51" spans="1:4" ht="45">
      <c r="A51" s="125" t="s">
        <v>453</v>
      </c>
      <c r="B51" s="125" t="s">
        <v>477</v>
      </c>
      <c r="C51" s="68" t="s">
        <v>478</v>
      </c>
      <c r="D51" s="122">
        <v>0</v>
      </c>
    </row>
    <row r="52" spans="1:4" ht="14.25">
      <c r="A52" s="56" t="s">
        <v>393</v>
      </c>
      <c r="B52" s="56" t="s">
        <v>477</v>
      </c>
      <c r="C52" s="34" t="s">
        <v>331</v>
      </c>
      <c r="D52" s="59">
        <v>0</v>
      </c>
    </row>
    <row r="53" spans="1:4" ht="15">
      <c r="A53" s="126" t="s">
        <v>24</v>
      </c>
      <c r="B53" s="126" t="s">
        <v>24</v>
      </c>
      <c r="C53" s="66" t="s">
        <v>262</v>
      </c>
      <c r="D53" s="63">
        <v>320000</v>
      </c>
    </row>
    <row r="54" spans="1:5" ht="18.75">
      <c r="A54" s="126" t="s">
        <v>24</v>
      </c>
      <c r="B54" s="126" t="s">
        <v>24</v>
      </c>
      <c r="C54" s="66" t="s">
        <v>154</v>
      </c>
      <c r="D54" s="63">
        <v>320000</v>
      </c>
      <c r="E54" s="31"/>
    </row>
    <row r="55" spans="1:4" ht="15">
      <c r="A55" s="126" t="s">
        <v>24</v>
      </c>
      <c r="B55" s="126" t="s">
        <v>24</v>
      </c>
      <c r="C55" s="66" t="s">
        <v>155</v>
      </c>
      <c r="D55" s="63">
        <v>0</v>
      </c>
    </row>
    <row r="59" spans="1:8" ht="18.75">
      <c r="A59" s="30" t="s">
        <v>182</v>
      </c>
      <c r="B59" s="31"/>
      <c r="C59" s="115" t="s">
        <v>183</v>
      </c>
      <c r="D59" s="9"/>
      <c r="E59" s="31"/>
      <c r="G59" s="9"/>
      <c r="H59" s="21"/>
    </row>
  </sheetData>
  <sheetProtection/>
  <mergeCells count="9">
    <mergeCell ref="A47:D47"/>
    <mergeCell ref="A50:D50"/>
    <mergeCell ref="A7:D7"/>
    <mergeCell ref="A8:D8"/>
    <mergeCell ref="A9:D9"/>
    <mergeCell ref="B12:C12"/>
    <mergeCell ref="B13:C13"/>
    <mergeCell ref="A14:D14"/>
    <mergeCell ref="A27:D2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50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D16">
      <selection activeCell="A22" sqref="A22:IV22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75390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25390625" style="0" customWidth="1"/>
    <col min="8" max="8" width="15.375" style="0" customWidth="1"/>
    <col min="9" max="9" width="20.375" style="0" customWidth="1"/>
    <col min="10" max="10" width="14.875" style="0" customWidth="1"/>
  </cols>
  <sheetData>
    <row r="1" s="9" customFormat="1" ht="18.75">
      <c r="G1" s="9" t="s">
        <v>162</v>
      </c>
    </row>
    <row r="2" s="9" customFormat="1" ht="18.75">
      <c r="G2" s="11" t="s">
        <v>268</v>
      </c>
    </row>
    <row r="3" s="9" customFormat="1" ht="18.75">
      <c r="G3" s="11" t="s">
        <v>541</v>
      </c>
    </row>
    <row r="4" s="9" customFormat="1" ht="18.75">
      <c r="G4" s="11" t="s">
        <v>543</v>
      </c>
    </row>
    <row r="5" s="9" customFormat="1" ht="18.75">
      <c r="G5" s="11" t="s">
        <v>542</v>
      </c>
    </row>
    <row r="6" s="9" customFormat="1" ht="18.75"/>
    <row r="7" spans="1:10" s="9" customFormat="1" ht="18.75">
      <c r="A7" s="145" t="s">
        <v>322</v>
      </c>
      <c r="B7" s="146"/>
      <c r="C7" s="146"/>
      <c r="D7" s="146"/>
      <c r="E7" s="146"/>
      <c r="F7" s="146"/>
      <c r="G7" s="146"/>
      <c r="H7" s="146"/>
      <c r="I7" s="146"/>
      <c r="J7" s="146"/>
    </row>
    <row r="8" spans="1:10" s="9" customFormat="1" ht="18.75">
      <c r="A8" s="145" t="s">
        <v>346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s="9" customFormat="1" ht="18.75">
      <c r="A9" s="118" t="s">
        <v>25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s="9" customFormat="1" ht="18.75">
      <c r="A10" s="64" t="s">
        <v>26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0" s="9" customFormat="1" ht="99.75">
      <c r="A11" s="34" t="s">
        <v>40</v>
      </c>
      <c r="B11" s="34" t="s">
        <v>41</v>
      </c>
      <c r="C11" s="34" t="s">
        <v>42</v>
      </c>
      <c r="D11" s="34" t="s">
        <v>43</v>
      </c>
      <c r="E11" s="34" t="s">
        <v>323</v>
      </c>
      <c r="F11" s="34" t="s">
        <v>324</v>
      </c>
      <c r="G11" s="34" t="s">
        <v>325</v>
      </c>
      <c r="H11" s="34" t="s">
        <v>326</v>
      </c>
      <c r="I11" s="34" t="s">
        <v>396</v>
      </c>
      <c r="J11" s="34" t="s">
        <v>397</v>
      </c>
    </row>
    <row r="12" spans="1:10" s="8" customFormat="1" ht="14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8" t="s">
        <v>366</v>
      </c>
      <c r="B13" s="68" t="s">
        <v>367</v>
      </c>
      <c r="C13" s="68" t="s">
        <v>367</v>
      </c>
      <c r="D13" s="69" t="s">
        <v>368</v>
      </c>
      <c r="E13" s="69"/>
      <c r="F13" s="68" t="s">
        <v>367</v>
      </c>
      <c r="G13" s="38">
        <v>180500</v>
      </c>
      <c r="H13" s="38">
        <v>180500</v>
      </c>
      <c r="I13" s="38">
        <v>180500</v>
      </c>
      <c r="J13" s="38" t="s">
        <v>398</v>
      </c>
    </row>
    <row r="14" spans="1:10" s="8" customFormat="1" ht="21.75" customHeight="1">
      <c r="A14" s="68" t="s">
        <v>369</v>
      </c>
      <c r="B14" s="68" t="s">
        <v>367</v>
      </c>
      <c r="C14" s="68" t="s">
        <v>367</v>
      </c>
      <c r="D14" s="69" t="s">
        <v>368</v>
      </c>
      <c r="E14" s="69"/>
      <c r="F14" s="68" t="s">
        <v>367</v>
      </c>
      <c r="G14" s="38">
        <v>180500</v>
      </c>
      <c r="H14" s="38">
        <v>180500</v>
      </c>
      <c r="I14" s="38">
        <v>180500</v>
      </c>
      <c r="J14" s="38" t="s">
        <v>398</v>
      </c>
    </row>
    <row r="15" spans="1:10" s="8" customFormat="1" ht="102.75" customHeight="1">
      <c r="A15" s="34" t="s">
        <v>528</v>
      </c>
      <c r="B15" s="34" t="s">
        <v>384</v>
      </c>
      <c r="C15" s="34" t="s">
        <v>385</v>
      </c>
      <c r="D15" s="70" t="s">
        <v>386</v>
      </c>
      <c r="E15" s="70" t="s">
        <v>538</v>
      </c>
      <c r="F15" s="34" t="s">
        <v>399</v>
      </c>
      <c r="G15" s="41">
        <v>180500</v>
      </c>
      <c r="H15" s="41">
        <v>180500</v>
      </c>
      <c r="I15" s="41">
        <v>180500</v>
      </c>
      <c r="J15" s="41" t="s">
        <v>400</v>
      </c>
    </row>
    <row r="16" spans="1:10" s="8" customFormat="1" ht="34.5" customHeight="1">
      <c r="A16" s="68" t="s">
        <v>378</v>
      </c>
      <c r="B16" s="68" t="s">
        <v>367</v>
      </c>
      <c r="C16" s="68" t="s">
        <v>367</v>
      </c>
      <c r="D16" s="69" t="s">
        <v>379</v>
      </c>
      <c r="E16" s="69"/>
      <c r="F16" s="68" t="s">
        <v>367</v>
      </c>
      <c r="G16" s="38">
        <v>1522539</v>
      </c>
      <c r="H16" s="38">
        <v>1033805</v>
      </c>
      <c r="I16" s="38">
        <v>928178</v>
      </c>
      <c r="J16" s="38" t="s">
        <v>398</v>
      </c>
    </row>
    <row r="17" spans="1:10" s="8" customFormat="1" ht="35.25" customHeight="1">
      <c r="A17" s="68" t="s">
        <v>380</v>
      </c>
      <c r="B17" s="68" t="s">
        <v>367</v>
      </c>
      <c r="C17" s="68" t="s">
        <v>367</v>
      </c>
      <c r="D17" s="69" t="s">
        <v>379</v>
      </c>
      <c r="E17" s="69"/>
      <c r="F17" s="68" t="s">
        <v>367</v>
      </c>
      <c r="G17" s="38">
        <v>1522539</v>
      </c>
      <c r="H17" s="38">
        <v>1033805</v>
      </c>
      <c r="I17" s="38">
        <v>928178</v>
      </c>
      <c r="J17" s="38" t="s">
        <v>398</v>
      </c>
    </row>
    <row r="18" spans="1:10" ht="106.5" customHeight="1">
      <c r="A18" s="34" t="s">
        <v>383</v>
      </c>
      <c r="B18" s="34" t="s">
        <v>384</v>
      </c>
      <c r="C18" s="34" t="s">
        <v>385</v>
      </c>
      <c r="D18" s="70" t="s">
        <v>386</v>
      </c>
      <c r="E18" s="70" t="s">
        <v>539</v>
      </c>
      <c r="F18" s="34" t="s">
        <v>399</v>
      </c>
      <c r="G18" s="41">
        <v>440303</v>
      </c>
      <c r="H18" s="41">
        <v>280000</v>
      </c>
      <c r="I18" s="41">
        <v>280000</v>
      </c>
      <c r="J18" s="41" t="s">
        <v>400</v>
      </c>
    </row>
    <row r="19" spans="1:10" ht="99.75">
      <c r="A19" s="34" t="s">
        <v>383</v>
      </c>
      <c r="B19" s="34" t="s">
        <v>384</v>
      </c>
      <c r="C19" s="34" t="s">
        <v>385</v>
      </c>
      <c r="D19" s="70" t="s">
        <v>386</v>
      </c>
      <c r="E19" s="70" t="s">
        <v>540</v>
      </c>
      <c r="F19" s="34" t="s">
        <v>399</v>
      </c>
      <c r="G19" s="41">
        <v>819959</v>
      </c>
      <c r="H19" s="41">
        <v>600000</v>
      </c>
      <c r="I19" s="41">
        <v>600000</v>
      </c>
      <c r="J19" s="41" t="s">
        <v>400</v>
      </c>
    </row>
    <row r="20" spans="1:10" ht="85.5">
      <c r="A20" s="34" t="s">
        <v>383</v>
      </c>
      <c r="B20" s="34" t="s">
        <v>384</v>
      </c>
      <c r="C20" s="34" t="s">
        <v>385</v>
      </c>
      <c r="D20" s="70" t="s">
        <v>386</v>
      </c>
      <c r="E20" s="70" t="s">
        <v>530</v>
      </c>
      <c r="F20" s="34" t="s">
        <v>399</v>
      </c>
      <c r="G20" s="41">
        <v>262277</v>
      </c>
      <c r="H20" s="41">
        <v>153805</v>
      </c>
      <c r="I20" s="41">
        <v>48178</v>
      </c>
      <c r="J20" s="41" t="s">
        <v>509</v>
      </c>
    </row>
    <row r="21" spans="1:10" ht="15">
      <c r="A21" s="43" t="s">
        <v>24</v>
      </c>
      <c r="B21" s="43" t="s">
        <v>24</v>
      </c>
      <c r="C21" s="43" t="s">
        <v>24</v>
      </c>
      <c r="D21" s="43" t="s">
        <v>149</v>
      </c>
      <c r="E21" s="43" t="s">
        <v>24</v>
      </c>
      <c r="F21" s="43" t="s">
        <v>24</v>
      </c>
      <c r="G21" s="37">
        <v>1703039</v>
      </c>
      <c r="H21" s="37">
        <v>1214305</v>
      </c>
      <c r="I21" s="37">
        <v>1108678</v>
      </c>
      <c r="J21" s="37" t="s">
        <v>24</v>
      </c>
    </row>
    <row r="24" spans="2:5" ht="18.75">
      <c r="B24" s="30" t="s">
        <v>182</v>
      </c>
      <c r="E24" s="67" t="s">
        <v>183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zoomScalePageLayoutView="0" workbookViewId="0" topLeftCell="A1">
      <selection activeCell="A10" sqref="A10:J50"/>
    </sheetView>
  </sheetViews>
  <sheetFormatPr defaultColWidth="9.00390625" defaultRowHeight="12.75"/>
  <cols>
    <col min="1" max="1" width="15.00390625" style="0" customWidth="1"/>
    <col min="2" max="2" width="15.625" style="0" customWidth="1"/>
    <col min="3" max="3" width="16.875" style="0" customWidth="1"/>
    <col min="4" max="4" width="42.125" style="0" customWidth="1"/>
    <col min="5" max="5" width="42.875" style="0" customWidth="1"/>
    <col min="6" max="6" width="18.375" style="0" customWidth="1"/>
    <col min="7" max="9" width="17.125" style="0" customWidth="1"/>
    <col min="10" max="10" width="19.375" style="0" customWidth="1"/>
    <col min="12" max="12" width="10.625" style="0" bestFit="1" customWidth="1"/>
  </cols>
  <sheetData>
    <row r="1" s="9" customFormat="1" ht="18.75">
      <c r="H1" s="9" t="s">
        <v>163</v>
      </c>
    </row>
    <row r="2" s="9" customFormat="1" ht="18.75">
      <c r="H2" s="11" t="s">
        <v>268</v>
      </c>
    </row>
    <row r="3" s="9" customFormat="1" ht="18.75">
      <c r="H3" s="11" t="s">
        <v>541</v>
      </c>
    </row>
    <row r="4" spans="6:8" s="9" customFormat="1" ht="18.75">
      <c r="F4" s="11"/>
      <c r="H4" s="11" t="s">
        <v>543</v>
      </c>
    </row>
    <row r="5" spans="6:8" s="9" customFormat="1" ht="18.75">
      <c r="F5" s="11"/>
      <c r="H5" s="11" t="s">
        <v>542</v>
      </c>
    </row>
    <row r="6" spans="1:10" s="9" customFormat="1" ht="18.75">
      <c r="A6" s="145" t="s">
        <v>347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s="9" customFormat="1" ht="18.7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2" s="25" customFormat="1" ht="15" customHeight="1">
      <c r="A8" s="118" t="s">
        <v>25</v>
      </c>
      <c r="B8" s="64"/>
      <c r="C8" s="64"/>
      <c r="D8" s="64"/>
      <c r="E8" s="64"/>
      <c r="F8" s="64"/>
      <c r="G8" s="64"/>
      <c r="H8" s="64"/>
      <c r="I8" s="64"/>
      <c r="J8" s="64"/>
      <c r="K8" s="24"/>
      <c r="L8" s="24"/>
    </row>
    <row r="9" spans="1:12" s="25" customFormat="1" ht="16.5" customHeight="1">
      <c r="A9" s="64" t="s">
        <v>26</v>
      </c>
      <c r="B9" s="64"/>
      <c r="C9" s="64"/>
      <c r="D9" s="64"/>
      <c r="E9" s="64"/>
      <c r="F9" s="64"/>
      <c r="G9" s="64"/>
      <c r="H9" s="64"/>
      <c r="I9" s="64"/>
      <c r="J9" s="65" t="s">
        <v>39</v>
      </c>
      <c r="K9" s="24"/>
      <c r="L9" s="24"/>
    </row>
    <row r="10" spans="1:12" s="27" customFormat="1" ht="15" customHeight="1">
      <c r="A10" s="133" t="s">
        <v>40</v>
      </c>
      <c r="B10" s="133" t="s">
        <v>41</v>
      </c>
      <c r="C10" s="133" t="s">
        <v>42</v>
      </c>
      <c r="D10" s="133" t="s">
        <v>43</v>
      </c>
      <c r="E10" s="133" t="s">
        <v>179</v>
      </c>
      <c r="F10" s="133" t="s">
        <v>180</v>
      </c>
      <c r="G10" s="132" t="s">
        <v>272</v>
      </c>
      <c r="H10" s="133" t="s">
        <v>273</v>
      </c>
      <c r="I10" s="133" t="s">
        <v>274</v>
      </c>
      <c r="J10" s="133"/>
      <c r="K10" s="26"/>
      <c r="L10" s="26"/>
    </row>
    <row r="11" spans="1:11" s="24" customFormat="1" ht="103.5" customHeight="1">
      <c r="A11" s="133"/>
      <c r="B11" s="133"/>
      <c r="C11" s="133"/>
      <c r="D11" s="133"/>
      <c r="E11" s="133"/>
      <c r="F11" s="133"/>
      <c r="G11" s="132"/>
      <c r="H11" s="133"/>
      <c r="I11" s="34" t="s">
        <v>275</v>
      </c>
      <c r="J11" s="34" t="s">
        <v>276</v>
      </c>
      <c r="K11" s="28"/>
    </row>
    <row r="12" spans="1:11" s="24" customFormat="1" ht="14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34">
        <v>8</v>
      </c>
      <c r="I12" s="51">
        <v>9</v>
      </c>
      <c r="J12" s="51">
        <v>10</v>
      </c>
      <c r="K12" s="28"/>
    </row>
    <row r="13" spans="1:11" s="24" customFormat="1" ht="15">
      <c r="A13" s="36" t="s">
        <v>366</v>
      </c>
      <c r="B13" s="36" t="s">
        <v>367</v>
      </c>
      <c r="C13" s="36" t="s">
        <v>367</v>
      </c>
      <c r="D13" s="44" t="s">
        <v>368</v>
      </c>
      <c r="E13" s="44" t="s">
        <v>367</v>
      </c>
      <c r="F13" s="44" t="s">
        <v>367</v>
      </c>
      <c r="G13" s="37">
        <v>22954803</v>
      </c>
      <c r="H13" s="38">
        <v>22060318</v>
      </c>
      <c r="I13" s="38">
        <v>894485</v>
      </c>
      <c r="J13" s="38">
        <v>668485</v>
      </c>
      <c r="K13" s="28"/>
    </row>
    <row r="14" spans="1:11" s="24" customFormat="1" ht="15">
      <c r="A14" s="36" t="s">
        <v>369</v>
      </c>
      <c r="B14" s="36" t="s">
        <v>367</v>
      </c>
      <c r="C14" s="36" t="s">
        <v>367</v>
      </c>
      <c r="D14" s="44" t="s">
        <v>368</v>
      </c>
      <c r="E14" s="44" t="s">
        <v>367</v>
      </c>
      <c r="F14" s="44" t="s">
        <v>367</v>
      </c>
      <c r="G14" s="37">
        <v>22954803</v>
      </c>
      <c r="H14" s="38">
        <v>22060318</v>
      </c>
      <c r="I14" s="38">
        <v>894485</v>
      </c>
      <c r="J14" s="38">
        <v>668485</v>
      </c>
      <c r="K14" s="28"/>
    </row>
    <row r="15" spans="1:15" s="24" customFormat="1" ht="77.25" customHeight="1">
      <c r="A15" s="39" t="s">
        <v>49</v>
      </c>
      <c r="B15" s="39" t="s">
        <v>50</v>
      </c>
      <c r="C15" s="39" t="s">
        <v>51</v>
      </c>
      <c r="D15" s="47" t="s">
        <v>52</v>
      </c>
      <c r="E15" s="47" t="s">
        <v>354</v>
      </c>
      <c r="F15" s="47" t="s">
        <v>510</v>
      </c>
      <c r="G15" s="40">
        <v>76000</v>
      </c>
      <c r="H15" s="41">
        <v>76000</v>
      </c>
      <c r="I15" s="41">
        <v>0</v>
      </c>
      <c r="J15" s="41">
        <v>0</v>
      </c>
      <c r="O15" s="29"/>
    </row>
    <row r="16" spans="1:15" s="24" customFormat="1" ht="45.75" customHeight="1">
      <c r="A16" s="39" t="s">
        <v>53</v>
      </c>
      <c r="B16" s="39" t="s">
        <v>54</v>
      </c>
      <c r="C16" s="39" t="s">
        <v>55</v>
      </c>
      <c r="D16" s="47" t="s">
        <v>56</v>
      </c>
      <c r="E16" s="47" t="s">
        <v>348</v>
      </c>
      <c r="F16" s="47" t="s">
        <v>413</v>
      </c>
      <c r="G16" s="40">
        <v>130000</v>
      </c>
      <c r="H16" s="41">
        <v>130000</v>
      </c>
      <c r="I16" s="41">
        <v>0</v>
      </c>
      <c r="J16" s="41">
        <v>0</v>
      </c>
      <c r="O16" s="29"/>
    </row>
    <row r="17" spans="1:12" s="24" customFormat="1" ht="57">
      <c r="A17" s="39" t="s">
        <v>53</v>
      </c>
      <c r="B17" s="39" t="s">
        <v>54</v>
      </c>
      <c r="C17" s="39" t="s">
        <v>55</v>
      </c>
      <c r="D17" s="47" t="s">
        <v>56</v>
      </c>
      <c r="E17" s="47" t="s">
        <v>164</v>
      </c>
      <c r="F17" s="47" t="s">
        <v>511</v>
      </c>
      <c r="G17" s="40">
        <v>365000</v>
      </c>
      <c r="H17" s="41">
        <v>365000</v>
      </c>
      <c r="I17" s="41">
        <v>0</v>
      </c>
      <c r="J17" s="41">
        <v>0</v>
      </c>
      <c r="L17" s="32"/>
    </row>
    <row r="18" spans="1:15" s="24" customFormat="1" ht="71.25">
      <c r="A18" s="39" t="s">
        <v>57</v>
      </c>
      <c r="B18" s="39" t="s">
        <v>58</v>
      </c>
      <c r="C18" s="39" t="s">
        <v>59</v>
      </c>
      <c r="D18" s="47" t="s">
        <v>60</v>
      </c>
      <c r="E18" s="47" t="s">
        <v>165</v>
      </c>
      <c r="F18" s="47" t="s">
        <v>349</v>
      </c>
      <c r="G18" s="40">
        <v>6242490</v>
      </c>
      <c r="H18" s="41">
        <v>6242490</v>
      </c>
      <c r="I18" s="41">
        <v>0</v>
      </c>
      <c r="J18" s="41">
        <v>0</v>
      </c>
      <c r="O18" s="29"/>
    </row>
    <row r="19" spans="1:15" s="24" customFormat="1" ht="57">
      <c r="A19" s="39" t="s">
        <v>61</v>
      </c>
      <c r="B19" s="39" t="s">
        <v>62</v>
      </c>
      <c r="C19" s="39" t="s">
        <v>63</v>
      </c>
      <c r="D19" s="47" t="s">
        <v>64</v>
      </c>
      <c r="E19" s="47" t="s">
        <v>166</v>
      </c>
      <c r="F19" s="47" t="s">
        <v>414</v>
      </c>
      <c r="G19" s="40">
        <v>2097348</v>
      </c>
      <c r="H19" s="41">
        <v>2097348</v>
      </c>
      <c r="I19" s="41">
        <v>0</v>
      </c>
      <c r="J19" s="41">
        <v>0</v>
      </c>
      <c r="O19" s="29"/>
    </row>
    <row r="20" spans="1:10" s="24" customFormat="1" ht="57">
      <c r="A20" s="39" t="s">
        <v>370</v>
      </c>
      <c r="B20" s="39" t="s">
        <v>371</v>
      </c>
      <c r="C20" s="39" t="s">
        <v>372</v>
      </c>
      <c r="D20" s="47" t="s">
        <v>373</v>
      </c>
      <c r="E20" s="47" t="s">
        <v>352</v>
      </c>
      <c r="F20" s="47" t="s">
        <v>415</v>
      </c>
      <c r="G20" s="40">
        <v>319300</v>
      </c>
      <c r="H20" s="41">
        <v>319300</v>
      </c>
      <c r="I20" s="41">
        <v>0</v>
      </c>
      <c r="J20" s="41">
        <v>0</v>
      </c>
    </row>
    <row r="21" spans="1:10" s="24" customFormat="1" ht="57">
      <c r="A21" s="39" t="s">
        <v>333</v>
      </c>
      <c r="B21" s="39" t="s">
        <v>334</v>
      </c>
      <c r="C21" s="39" t="s">
        <v>67</v>
      </c>
      <c r="D21" s="47" t="s">
        <v>335</v>
      </c>
      <c r="E21" s="47" t="s">
        <v>350</v>
      </c>
      <c r="F21" s="47" t="s">
        <v>416</v>
      </c>
      <c r="G21" s="40">
        <v>3000</v>
      </c>
      <c r="H21" s="41">
        <v>3000</v>
      </c>
      <c r="I21" s="41">
        <v>0</v>
      </c>
      <c r="J21" s="41">
        <v>0</v>
      </c>
    </row>
    <row r="22" spans="1:10" s="24" customFormat="1" ht="61.5" customHeight="1">
      <c r="A22" s="39" t="s">
        <v>65</v>
      </c>
      <c r="B22" s="39" t="s">
        <v>66</v>
      </c>
      <c r="C22" s="39" t="s">
        <v>67</v>
      </c>
      <c r="D22" s="47" t="s">
        <v>68</v>
      </c>
      <c r="E22" s="47" t="s">
        <v>181</v>
      </c>
      <c r="F22" s="47" t="s">
        <v>351</v>
      </c>
      <c r="G22" s="40">
        <v>50000</v>
      </c>
      <c r="H22" s="41">
        <v>50000</v>
      </c>
      <c r="I22" s="41">
        <v>0</v>
      </c>
      <c r="J22" s="41">
        <v>0</v>
      </c>
    </row>
    <row r="23" spans="1:10" s="24" customFormat="1" ht="99.75">
      <c r="A23" s="39" t="s">
        <v>520</v>
      </c>
      <c r="B23" s="39" t="s">
        <v>521</v>
      </c>
      <c r="C23" s="39" t="s">
        <v>101</v>
      </c>
      <c r="D23" s="47" t="s">
        <v>522</v>
      </c>
      <c r="E23" s="47" t="s">
        <v>523</v>
      </c>
      <c r="F23" s="47" t="s">
        <v>524</v>
      </c>
      <c r="G23" s="40">
        <v>100000</v>
      </c>
      <c r="H23" s="41">
        <v>100000</v>
      </c>
      <c r="I23" s="41">
        <v>0</v>
      </c>
      <c r="J23" s="41">
        <v>0</v>
      </c>
    </row>
    <row r="24" spans="1:10" s="24" customFormat="1" ht="57">
      <c r="A24" s="39" t="s">
        <v>73</v>
      </c>
      <c r="B24" s="39" t="s">
        <v>74</v>
      </c>
      <c r="C24" s="39" t="s">
        <v>75</v>
      </c>
      <c r="D24" s="47" t="s">
        <v>76</v>
      </c>
      <c r="E24" s="47" t="s">
        <v>352</v>
      </c>
      <c r="F24" s="47" t="s">
        <v>415</v>
      </c>
      <c r="G24" s="40">
        <v>99500</v>
      </c>
      <c r="H24" s="41">
        <v>99500</v>
      </c>
      <c r="I24" s="41">
        <v>0</v>
      </c>
      <c r="J24" s="41">
        <v>0</v>
      </c>
    </row>
    <row r="25" spans="1:10" s="24" customFormat="1" ht="71.25">
      <c r="A25" s="39" t="s">
        <v>73</v>
      </c>
      <c r="B25" s="39" t="s">
        <v>74</v>
      </c>
      <c r="C25" s="39" t="s">
        <v>75</v>
      </c>
      <c r="D25" s="47" t="s">
        <v>76</v>
      </c>
      <c r="E25" s="47" t="s">
        <v>525</v>
      </c>
      <c r="F25" s="47" t="s">
        <v>526</v>
      </c>
      <c r="G25" s="40">
        <v>12000</v>
      </c>
      <c r="H25" s="41">
        <v>12000</v>
      </c>
      <c r="I25" s="41">
        <v>0</v>
      </c>
      <c r="J25" s="41">
        <v>0</v>
      </c>
    </row>
    <row r="26" spans="1:10" s="24" customFormat="1" ht="71.25">
      <c r="A26" s="39" t="s">
        <v>73</v>
      </c>
      <c r="B26" s="39" t="s">
        <v>74</v>
      </c>
      <c r="C26" s="39" t="s">
        <v>75</v>
      </c>
      <c r="D26" s="47" t="s">
        <v>76</v>
      </c>
      <c r="E26" s="47" t="s">
        <v>525</v>
      </c>
      <c r="F26" s="47" t="s">
        <v>526</v>
      </c>
      <c r="G26" s="40">
        <v>90000</v>
      </c>
      <c r="H26" s="41">
        <v>90000</v>
      </c>
      <c r="I26" s="41">
        <v>0</v>
      </c>
      <c r="J26" s="41">
        <v>0</v>
      </c>
    </row>
    <row r="27" spans="1:10" s="24" customFormat="1" ht="71.25">
      <c r="A27" s="39" t="s">
        <v>77</v>
      </c>
      <c r="B27" s="39" t="s">
        <v>78</v>
      </c>
      <c r="C27" s="39" t="s">
        <v>79</v>
      </c>
      <c r="D27" s="47" t="s">
        <v>80</v>
      </c>
      <c r="E27" s="47" t="s">
        <v>353</v>
      </c>
      <c r="F27" s="47" t="s">
        <v>417</v>
      </c>
      <c r="G27" s="40">
        <v>1800000</v>
      </c>
      <c r="H27" s="41">
        <v>1800000</v>
      </c>
      <c r="I27" s="41">
        <v>0</v>
      </c>
      <c r="J27" s="41">
        <v>0</v>
      </c>
    </row>
    <row r="28" spans="1:10" s="24" customFormat="1" ht="71.25">
      <c r="A28" s="39" t="s">
        <v>81</v>
      </c>
      <c r="B28" s="39" t="s">
        <v>82</v>
      </c>
      <c r="C28" s="39" t="s">
        <v>79</v>
      </c>
      <c r="D28" s="47" t="s">
        <v>85</v>
      </c>
      <c r="E28" s="47" t="s">
        <v>353</v>
      </c>
      <c r="F28" s="47" t="s">
        <v>527</v>
      </c>
      <c r="G28" s="40">
        <v>5510000</v>
      </c>
      <c r="H28" s="41">
        <v>5510000</v>
      </c>
      <c r="I28" s="41">
        <v>0</v>
      </c>
      <c r="J28" s="41">
        <v>0</v>
      </c>
    </row>
    <row r="29" spans="1:10" s="24" customFormat="1" ht="57">
      <c r="A29" s="39" t="s">
        <v>443</v>
      </c>
      <c r="B29" s="39" t="s">
        <v>464</v>
      </c>
      <c r="C29" s="39" t="s">
        <v>465</v>
      </c>
      <c r="D29" s="47" t="s">
        <v>466</v>
      </c>
      <c r="E29" s="47" t="s">
        <v>494</v>
      </c>
      <c r="F29" s="47" t="s">
        <v>495</v>
      </c>
      <c r="G29" s="40">
        <v>150144</v>
      </c>
      <c r="H29" s="41">
        <v>150144</v>
      </c>
      <c r="I29" s="41">
        <v>0</v>
      </c>
      <c r="J29" s="41">
        <v>0</v>
      </c>
    </row>
    <row r="30" spans="1:10" ht="57">
      <c r="A30" s="39" t="s">
        <v>374</v>
      </c>
      <c r="B30" s="39" t="s">
        <v>375</v>
      </c>
      <c r="C30" s="39" t="s">
        <v>376</v>
      </c>
      <c r="D30" s="47" t="s">
        <v>377</v>
      </c>
      <c r="E30" s="47" t="s">
        <v>401</v>
      </c>
      <c r="F30" s="47" t="s">
        <v>402</v>
      </c>
      <c r="G30" s="40">
        <v>249985</v>
      </c>
      <c r="H30" s="41">
        <v>0</v>
      </c>
      <c r="I30" s="41">
        <v>249985</v>
      </c>
      <c r="J30" s="41">
        <v>249985</v>
      </c>
    </row>
    <row r="31" spans="1:10" ht="57">
      <c r="A31" s="39" t="s">
        <v>86</v>
      </c>
      <c r="B31" s="39" t="s">
        <v>87</v>
      </c>
      <c r="C31" s="39" t="s">
        <v>88</v>
      </c>
      <c r="D31" s="47" t="s">
        <v>89</v>
      </c>
      <c r="E31" s="47" t="s">
        <v>421</v>
      </c>
      <c r="F31" s="47" t="s">
        <v>526</v>
      </c>
      <c r="G31" s="40">
        <v>2398000</v>
      </c>
      <c r="H31" s="41">
        <v>2398000</v>
      </c>
      <c r="I31" s="41">
        <v>0</v>
      </c>
      <c r="J31" s="41">
        <v>0</v>
      </c>
    </row>
    <row r="32" spans="1:10" ht="57">
      <c r="A32" s="39" t="s">
        <v>528</v>
      </c>
      <c r="B32" s="39" t="s">
        <v>384</v>
      </c>
      <c r="C32" s="39" t="s">
        <v>385</v>
      </c>
      <c r="D32" s="47" t="s">
        <v>386</v>
      </c>
      <c r="E32" s="47" t="s">
        <v>404</v>
      </c>
      <c r="F32" s="47" t="s">
        <v>526</v>
      </c>
      <c r="G32" s="40">
        <v>418500</v>
      </c>
      <c r="H32" s="41">
        <v>0</v>
      </c>
      <c r="I32" s="41">
        <v>418500</v>
      </c>
      <c r="J32" s="41">
        <v>418500</v>
      </c>
    </row>
    <row r="33" spans="1:10" ht="99.75">
      <c r="A33" s="39" t="s">
        <v>467</v>
      </c>
      <c r="B33" s="39" t="s">
        <v>468</v>
      </c>
      <c r="C33" s="39" t="s">
        <v>92</v>
      </c>
      <c r="D33" s="47" t="s">
        <v>469</v>
      </c>
      <c r="E33" s="47" t="s">
        <v>355</v>
      </c>
      <c r="F33" s="47" t="s">
        <v>512</v>
      </c>
      <c r="G33" s="40">
        <v>21600</v>
      </c>
      <c r="H33" s="41">
        <v>21600</v>
      </c>
      <c r="I33" s="41">
        <v>0</v>
      </c>
      <c r="J33" s="41">
        <v>0</v>
      </c>
    </row>
    <row r="34" spans="1:10" ht="99.75">
      <c r="A34" s="39" t="s">
        <v>90</v>
      </c>
      <c r="B34" s="39" t="s">
        <v>91</v>
      </c>
      <c r="C34" s="39" t="s">
        <v>92</v>
      </c>
      <c r="D34" s="47" t="s">
        <v>336</v>
      </c>
      <c r="E34" s="47" t="s">
        <v>355</v>
      </c>
      <c r="F34" s="47" t="s">
        <v>512</v>
      </c>
      <c r="G34" s="40">
        <v>2595936</v>
      </c>
      <c r="H34" s="41">
        <v>2595936</v>
      </c>
      <c r="I34" s="41">
        <v>0</v>
      </c>
      <c r="J34" s="41">
        <v>0</v>
      </c>
    </row>
    <row r="35" spans="1:10" ht="47.25" customHeight="1">
      <c r="A35" s="39" t="s">
        <v>93</v>
      </c>
      <c r="B35" s="39" t="s">
        <v>94</v>
      </c>
      <c r="C35" s="39" t="s">
        <v>95</v>
      </c>
      <c r="D35" s="47" t="s">
        <v>96</v>
      </c>
      <c r="E35" s="47" t="s">
        <v>418</v>
      </c>
      <c r="F35" s="47" t="s">
        <v>419</v>
      </c>
      <c r="G35" s="40">
        <v>127000</v>
      </c>
      <c r="H35" s="41">
        <v>0</v>
      </c>
      <c r="I35" s="41">
        <v>127000</v>
      </c>
      <c r="J35" s="41">
        <v>0</v>
      </c>
    </row>
    <row r="36" spans="1:10" ht="48" customHeight="1">
      <c r="A36" s="39" t="s">
        <v>470</v>
      </c>
      <c r="B36" s="39" t="s">
        <v>471</v>
      </c>
      <c r="C36" s="39" t="s">
        <v>472</v>
      </c>
      <c r="D36" s="47" t="s">
        <v>473</v>
      </c>
      <c r="E36" s="47" t="s">
        <v>418</v>
      </c>
      <c r="F36" s="47" t="s">
        <v>419</v>
      </c>
      <c r="G36" s="40">
        <v>99000</v>
      </c>
      <c r="H36" s="41">
        <v>0</v>
      </c>
      <c r="I36" s="41">
        <v>99000</v>
      </c>
      <c r="J36" s="41">
        <v>0</v>
      </c>
    </row>
    <row r="37" spans="1:10" ht="30">
      <c r="A37" s="36" t="s">
        <v>378</v>
      </c>
      <c r="B37" s="36" t="s">
        <v>367</v>
      </c>
      <c r="C37" s="36" t="s">
        <v>367</v>
      </c>
      <c r="D37" s="44" t="s">
        <v>379</v>
      </c>
      <c r="E37" s="44" t="s">
        <v>367</v>
      </c>
      <c r="F37" s="44" t="s">
        <v>367</v>
      </c>
      <c r="G37" s="37">
        <v>14710544</v>
      </c>
      <c r="H37" s="38">
        <v>4798366</v>
      </c>
      <c r="I37" s="38">
        <v>9912178</v>
      </c>
      <c r="J37" s="38">
        <v>4696178</v>
      </c>
    </row>
    <row r="38" spans="1:10" ht="30">
      <c r="A38" s="36" t="s">
        <v>380</v>
      </c>
      <c r="B38" s="36" t="s">
        <v>367</v>
      </c>
      <c r="C38" s="36" t="s">
        <v>367</v>
      </c>
      <c r="D38" s="44" t="s">
        <v>379</v>
      </c>
      <c r="E38" s="44" t="s">
        <v>367</v>
      </c>
      <c r="F38" s="44" t="s">
        <v>367</v>
      </c>
      <c r="G38" s="37">
        <v>14710544</v>
      </c>
      <c r="H38" s="38">
        <v>4798366</v>
      </c>
      <c r="I38" s="38">
        <v>9912178</v>
      </c>
      <c r="J38" s="38">
        <v>4696178</v>
      </c>
    </row>
    <row r="39" spans="1:10" ht="57">
      <c r="A39" s="39" t="s">
        <v>100</v>
      </c>
      <c r="B39" s="39" t="s">
        <v>101</v>
      </c>
      <c r="C39" s="39" t="s">
        <v>102</v>
      </c>
      <c r="D39" s="47" t="s">
        <v>103</v>
      </c>
      <c r="E39" s="47" t="s">
        <v>168</v>
      </c>
      <c r="F39" s="47" t="s">
        <v>356</v>
      </c>
      <c r="G39" s="40">
        <v>2440000</v>
      </c>
      <c r="H39" s="41">
        <v>900000</v>
      </c>
      <c r="I39" s="41">
        <v>1540000</v>
      </c>
      <c r="J39" s="41">
        <v>0</v>
      </c>
    </row>
    <row r="40" spans="1:10" ht="57">
      <c r="A40" s="39" t="s">
        <v>104</v>
      </c>
      <c r="B40" s="39" t="s">
        <v>105</v>
      </c>
      <c r="C40" s="39" t="s">
        <v>106</v>
      </c>
      <c r="D40" s="47" t="s">
        <v>420</v>
      </c>
      <c r="E40" s="47" t="s">
        <v>168</v>
      </c>
      <c r="F40" s="47" t="s">
        <v>356</v>
      </c>
      <c r="G40" s="40">
        <v>4276000</v>
      </c>
      <c r="H40" s="41">
        <v>600000</v>
      </c>
      <c r="I40" s="41">
        <v>3676000</v>
      </c>
      <c r="J40" s="41">
        <v>0</v>
      </c>
    </row>
    <row r="41" spans="1:10" ht="57">
      <c r="A41" s="39" t="s">
        <v>114</v>
      </c>
      <c r="B41" s="39" t="s">
        <v>115</v>
      </c>
      <c r="C41" s="39" t="s">
        <v>112</v>
      </c>
      <c r="D41" s="47" t="s">
        <v>116</v>
      </c>
      <c r="E41" s="47" t="s">
        <v>169</v>
      </c>
      <c r="F41" s="47" t="s">
        <v>403</v>
      </c>
      <c r="G41" s="40">
        <v>6136000</v>
      </c>
      <c r="H41" s="41">
        <v>3136000</v>
      </c>
      <c r="I41" s="41">
        <v>3000000</v>
      </c>
      <c r="J41" s="41">
        <v>3000000</v>
      </c>
    </row>
    <row r="42" spans="1:10" ht="57">
      <c r="A42" s="39" t="s">
        <v>114</v>
      </c>
      <c r="B42" s="39" t="s">
        <v>115</v>
      </c>
      <c r="C42" s="39" t="s">
        <v>112</v>
      </c>
      <c r="D42" s="47" t="s">
        <v>116</v>
      </c>
      <c r="E42" s="47" t="s">
        <v>496</v>
      </c>
      <c r="F42" s="47" t="s">
        <v>513</v>
      </c>
      <c r="G42" s="40">
        <v>152366</v>
      </c>
      <c r="H42" s="41">
        <v>152366</v>
      </c>
      <c r="I42" s="41">
        <v>0</v>
      </c>
      <c r="J42" s="41">
        <v>0</v>
      </c>
    </row>
    <row r="43" spans="1:10" ht="57">
      <c r="A43" s="39" t="s">
        <v>123</v>
      </c>
      <c r="B43" s="39" t="s">
        <v>124</v>
      </c>
      <c r="C43" s="39" t="s">
        <v>125</v>
      </c>
      <c r="D43" s="47" t="s">
        <v>126</v>
      </c>
      <c r="E43" s="47" t="s">
        <v>497</v>
      </c>
      <c r="F43" s="47" t="s">
        <v>498</v>
      </c>
      <c r="G43" s="40">
        <v>10000</v>
      </c>
      <c r="H43" s="41">
        <v>10000</v>
      </c>
      <c r="I43" s="41">
        <v>0</v>
      </c>
      <c r="J43" s="41">
        <v>0</v>
      </c>
    </row>
    <row r="44" spans="1:10" ht="57">
      <c r="A44" s="39" t="s">
        <v>383</v>
      </c>
      <c r="B44" s="39" t="s">
        <v>384</v>
      </c>
      <c r="C44" s="39" t="s">
        <v>385</v>
      </c>
      <c r="D44" s="47" t="s">
        <v>386</v>
      </c>
      <c r="E44" s="47" t="s">
        <v>404</v>
      </c>
      <c r="F44" s="47" t="s">
        <v>514</v>
      </c>
      <c r="G44" s="40">
        <v>1696178</v>
      </c>
      <c r="H44" s="41">
        <v>0</v>
      </c>
      <c r="I44" s="41">
        <v>1696178</v>
      </c>
      <c r="J44" s="41">
        <v>1696178</v>
      </c>
    </row>
    <row r="45" spans="1:10" ht="30">
      <c r="A45" s="36" t="s">
        <v>390</v>
      </c>
      <c r="B45" s="36" t="s">
        <v>367</v>
      </c>
      <c r="C45" s="36" t="s">
        <v>367</v>
      </c>
      <c r="D45" s="44" t="s">
        <v>391</v>
      </c>
      <c r="E45" s="44" t="s">
        <v>367</v>
      </c>
      <c r="F45" s="44" t="s">
        <v>367</v>
      </c>
      <c r="G45" s="37">
        <v>320000</v>
      </c>
      <c r="H45" s="38">
        <v>320000</v>
      </c>
      <c r="I45" s="38">
        <v>0</v>
      </c>
      <c r="J45" s="38">
        <v>0</v>
      </c>
    </row>
    <row r="46" spans="1:10" ht="30">
      <c r="A46" s="36" t="s">
        <v>392</v>
      </c>
      <c r="B46" s="36" t="s">
        <v>367</v>
      </c>
      <c r="C46" s="36" t="s">
        <v>367</v>
      </c>
      <c r="D46" s="44" t="s">
        <v>391</v>
      </c>
      <c r="E46" s="44" t="s">
        <v>367</v>
      </c>
      <c r="F46" s="44" t="s">
        <v>367</v>
      </c>
      <c r="G46" s="37">
        <v>320000</v>
      </c>
      <c r="H46" s="38">
        <v>320000</v>
      </c>
      <c r="I46" s="38">
        <v>0</v>
      </c>
      <c r="J46" s="38">
        <v>0</v>
      </c>
    </row>
    <row r="47" spans="1:10" ht="71.25">
      <c r="A47" s="39" t="s">
        <v>453</v>
      </c>
      <c r="B47" s="39" t="s">
        <v>477</v>
      </c>
      <c r="C47" s="39" t="s">
        <v>54</v>
      </c>
      <c r="D47" s="47" t="s">
        <v>478</v>
      </c>
      <c r="E47" s="47" t="s">
        <v>502</v>
      </c>
      <c r="F47" s="47" t="s">
        <v>499</v>
      </c>
      <c r="G47" s="40">
        <v>200000</v>
      </c>
      <c r="H47" s="41">
        <v>200000</v>
      </c>
      <c r="I47" s="41">
        <v>0</v>
      </c>
      <c r="J47" s="41">
        <v>0</v>
      </c>
    </row>
    <row r="48" spans="1:10" ht="57">
      <c r="A48" s="39" t="s">
        <v>453</v>
      </c>
      <c r="B48" s="39" t="s">
        <v>477</v>
      </c>
      <c r="C48" s="39" t="s">
        <v>54</v>
      </c>
      <c r="D48" s="47" t="s">
        <v>478</v>
      </c>
      <c r="E48" s="47" t="s">
        <v>500</v>
      </c>
      <c r="F48" s="47" t="s">
        <v>501</v>
      </c>
      <c r="G48" s="40">
        <v>20000</v>
      </c>
      <c r="H48" s="41">
        <v>20000</v>
      </c>
      <c r="I48" s="41">
        <v>0</v>
      </c>
      <c r="J48" s="41">
        <v>0</v>
      </c>
    </row>
    <row r="49" spans="1:10" ht="71.25">
      <c r="A49" s="39" t="s">
        <v>453</v>
      </c>
      <c r="B49" s="39" t="s">
        <v>477</v>
      </c>
      <c r="C49" s="39" t="s">
        <v>54</v>
      </c>
      <c r="D49" s="47" t="s">
        <v>478</v>
      </c>
      <c r="E49" s="47" t="s">
        <v>529</v>
      </c>
      <c r="F49" s="47" t="s">
        <v>526</v>
      </c>
      <c r="G49" s="40">
        <v>100000</v>
      </c>
      <c r="H49" s="41">
        <v>100000</v>
      </c>
      <c r="I49" s="41">
        <v>0</v>
      </c>
      <c r="J49" s="41">
        <v>0</v>
      </c>
    </row>
    <row r="50" spans="1:10" ht="15">
      <c r="A50" s="43" t="s">
        <v>24</v>
      </c>
      <c r="B50" s="43" t="s">
        <v>24</v>
      </c>
      <c r="C50" s="43" t="s">
        <v>24</v>
      </c>
      <c r="D50" s="42" t="s">
        <v>149</v>
      </c>
      <c r="E50" s="42" t="s">
        <v>24</v>
      </c>
      <c r="F50" s="42" t="s">
        <v>24</v>
      </c>
      <c r="G50" s="37">
        <v>37985347</v>
      </c>
      <c r="H50" s="37">
        <v>27178684</v>
      </c>
      <c r="I50" s="37">
        <v>10806663</v>
      </c>
      <c r="J50" s="37">
        <v>5364663</v>
      </c>
    </row>
    <row r="51" spans="1:10" ht="15">
      <c r="A51" s="128"/>
      <c r="B51" s="128"/>
      <c r="C51" s="128"/>
      <c r="D51" s="129"/>
      <c r="E51" s="129"/>
      <c r="F51" s="129"/>
      <c r="G51" s="127"/>
      <c r="H51" s="127"/>
      <c r="I51" s="127"/>
      <c r="J51" s="127"/>
    </row>
    <row r="53" spans="1:4" ht="18.75">
      <c r="A53" s="30" t="s">
        <v>182</v>
      </c>
      <c r="D53" s="67" t="s">
        <v>183</v>
      </c>
    </row>
  </sheetData>
  <sheetProtection/>
  <mergeCells count="10">
    <mergeCell ref="F10:F11"/>
    <mergeCell ref="G10:G11"/>
    <mergeCell ref="H10:H11"/>
    <mergeCell ref="A6:J6"/>
    <mergeCell ref="A10:A11"/>
    <mergeCell ref="B10:B11"/>
    <mergeCell ref="C10:C11"/>
    <mergeCell ref="D10:D11"/>
    <mergeCell ref="I10:J10"/>
    <mergeCell ref="E10:E11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61" r:id="rId1"/>
  <rowBreaks count="4" manualBreakCount="4">
    <brk id="19" max="9" man="1"/>
    <brk id="26" max="9" man="1"/>
    <brk id="35" max="9" man="1"/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B1">
      <selection activeCell="B1" sqref="B1:B3"/>
    </sheetView>
  </sheetViews>
  <sheetFormatPr defaultColWidth="9.00390625" defaultRowHeight="12.75"/>
  <cols>
    <col min="1" max="1" width="34.25390625" style="72" customWidth="1"/>
    <col min="2" max="2" width="113.625" style="72" customWidth="1"/>
    <col min="3" max="3" width="22.125" style="72" customWidth="1"/>
    <col min="4" max="4" width="20.75390625" style="72" customWidth="1"/>
    <col min="5" max="5" width="24.875" style="72" hidden="1" customWidth="1"/>
    <col min="6" max="6" width="21.00390625" style="72" hidden="1" customWidth="1"/>
    <col min="7" max="7" width="13.625" style="72" customWidth="1"/>
    <col min="8" max="8" width="10.00390625" style="72" bestFit="1" customWidth="1"/>
    <col min="9" max="16384" width="9.125" style="72" customWidth="1"/>
  </cols>
  <sheetData>
    <row r="1" spans="1:2" ht="18.75">
      <c r="A1" s="71" t="s">
        <v>25</v>
      </c>
      <c r="B1" s="10" t="s">
        <v>423</v>
      </c>
    </row>
    <row r="2" spans="1:2" ht="18.75">
      <c r="A2" s="73" t="s">
        <v>26</v>
      </c>
      <c r="B2" s="10" t="s">
        <v>268</v>
      </c>
    </row>
    <row r="3" ht="18.75">
      <c r="B3" s="10" t="s">
        <v>542</v>
      </c>
    </row>
    <row r="4" ht="18.75" hidden="1">
      <c r="E4" s="11" t="s">
        <v>543</v>
      </c>
    </row>
    <row r="5" ht="18.75" hidden="1">
      <c r="E5" s="11" t="s">
        <v>424</v>
      </c>
    </row>
    <row r="6" spans="2:3" ht="18.75">
      <c r="B6" s="74"/>
      <c r="C6" s="75"/>
    </row>
    <row r="7" spans="2:3" ht="20.25">
      <c r="B7" s="76" t="s">
        <v>425</v>
      </c>
      <c r="C7" s="75"/>
    </row>
    <row r="8" spans="1:3" ht="20.25">
      <c r="A8" s="151" t="s">
        <v>439</v>
      </c>
      <c r="B8" s="151"/>
      <c r="C8" s="151"/>
    </row>
    <row r="9" spans="1:3" ht="18.75">
      <c r="A9" s="77"/>
      <c r="B9" s="78"/>
      <c r="C9" s="79" t="s">
        <v>426</v>
      </c>
    </row>
    <row r="10" spans="1:6" ht="18.75" customHeight="1">
      <c r="A10" s="153" t="s">
        <v>427</v>
      </c>
      <c r="B10" s="80" t="s">
        <v>428</v>
      </c>
      <c r="C10" s="150" t="s">
        <v>507</v>
      </c>
      <c r="D10" s="150" t="s">
        <v>535</v>
      </c>
      <c r="E10" s="150" t="s">
        <v>429</v>
      </c>
      <c r="F10" s="150" t="s">
        <v>430</v>
      </c>
    </row>
    <row r="11" spans="1:6" ht="90" customHeight="1">
      <c r="A11" s="154"/>
      <c r="B11" s="82" t="s">
        <v>431</v>
      </c>
      <c r="C11" s="150"/>
      <c r="D11" s="150"/>
      <c r="E11" s="150"/>
      <c r="F11" s="150"/>
    </row>
    <row r="12" spans="1:6" ht="18.75">
      <c r="A12" s="83" t="s">
        <v>432</v>
      </c>
      <c r="B12" s="84" t="s">
        <v>433</v>
      </c>
      <c r="C12" s="85">
        <f>SUM(C14:C25)</f>
        <v>1139644</v>
      </c>
      <c r="D12" s="85">
        <f>SUM(D14:D25)</f>
        <v>636400</v>
      </c>
      <c r="E12" s="85">
        <f>E16</f>
        <v>224601</v>
      </c>
      <c r="F12" s="85">
        <f>F22+F25</f>
        <v>0</v>
      </c>
    </row>
    <row r="13" spans="1:6" ht="18.75">
      <c r="A13" s="81"/>
      <c r="B13" s="84" t="s">
        <v>434</v>
      </c>
      <c r="C13" s="85"/>
      <c r="D13" s="85"/>
      <c r="E13" s="85"/>
      <c r="F13" s="86"/>
    </row>
    <row r="14" spans="1:6" ht="37.5">
      <c r="A14" s="87" t="s">
        <v>49</v>
      </c>
      <c r="B14" s="102" t="s">
        <v>440</v>
      </c>
      <c r="C14" s="89">
        <v>66000</v>
      </c>
      <c r="D14" s="85"/>
      <c r="E14" s="85"/>
      <c r="F14" s="86"/>
    </row>
    <row r="15" spans="1:6" ht="37.5">
      <c r="A15" s="87" t="s">
        <v>49</v>
      </c>
      <c r="B15" s="101" t="s">
        <v>441</v>
      </c>
      <c r="C15" s="89">
        <v>274000</v>
      </c>
      <c r="D15" s="85"/>
      <c r="E15" s="85"/>
      <c r="F15" s="86"/>
    </row>
    <row r="16" spans="1:6" ht="57.75" customHeight="1">
      <c r="A16" s="87" t="s">
        <v>57</v>
      </c>
      <c r="B16" s="88" t="s">
        <v>442</v>
      </c>
      <c r="C16" s="89">
        <v>59000</v>
      </c>
      <c r="D16" s="85"/>
      <c r="E16" s="89">
        <v>224601</v>
      </c>
      <c r="F16" s="86"/>
    </row>
    <row r="17" spans="1:6" ht="38.25" customHeight="1">
      <c r="A17" s="87" t="s">
        <v>69</v>
      </c>
      <c r="B17" s="88" t="s">
        <v>536</v>
      </c>
      <c r="C17" s="89"/>
      <c r="D17" s="89">
        <v>35400</v>
      </c>
      <c r="E17" s="89"/>
      <c r="F17" s="86"/>
    </row>
    <row r="18" spans="1:6" ht="57.75" customHeight="1">
      <c r="A18" s="87" t="s">
        <v>520</v>
      </c>
      <c r="B18" s="88" t="s">
        <v>531</v>
      </c>
      <c r="C18" s="89"/>
      <c r="D18" s="89">
        <v>100000</v>
      </c>
      <c r="E18" s="89"/>
      <c r="F18" s="86"/>
    </row>
    <row r="19" spans="1:6" ht="78.75" customHeight="1">
      <c r="A19" s="87" t="s">
        <v>73</v>
      </c>
      <c r="B19" s="88" t="s">
        <v>537</v>
      </c>
      <c r="C19" s="89"/>
      <c r="D19" s="89">
        <v>12000</v>
      </c>
      <c r="E19" s="89"/>
      <c r="F19" s="86"/>
    </row>
    <row r="20" spans="1:6" ht="78" customHeight="1">
      <c r="A20" s="87" t="s">
        <v>73</v>
      </c>
      <c r="B20" s="88" t="s">
        <v>532</v>
      </c>
      <c r="C20" s="89"/>
      <c r="D20" s="89">
        <v>90000</v>
      </c>
      <c r="E20" s="89"/>
      <c r="F20" s="86"/>
    </row>
    <row r="21" spans="1:6" ht="57.75" customHeight="1">
      <c r="A21" s="87" t="s">
        <v>81</v>
      </c>
      <c r="B21" s="88" t="s">
        <v>456</v>
      </c>
      <c r="C21" s="89">
        <v>70000</v>
      </c>
      <c r="D21" s="89">
        <v>200000</v>
      </c>
      <c r="E21" s="89"/>
      <c r="F21" s="86"/>
    </row>
    <row r="22" spans="1:6" ht="37.5">
      <c r="A22" s="87" t="s">
        <v>443</v>
      </c>
      <c r="B22" s="88" t="s">
        <v>444</v>
      </c>
      <c r="C22" s="89">
        <v>145644</v>
      </c>
      <c r="D22" s="89"/>
      <c r="E22" s="89"/>
      <c r="F22" s="86"/>
    </row>
    <row r="23" spans="1:6" ht="37.5">
      <c r="A23" s="87" t="s">
        <v>86</v>
      </c>
      <c r="B23" s="88" t="s">
        <v>457</v>
      </c>
      <c r="C23" s="89">
        <v>199000</v>
      </c>
      <c r="D23" s="89">
        <v>199000</v>
      </c>
      <c r="E23" s="89"/>
      <c r="F23" s="86"/>
    </row>
    <row r="24" spans="1:6" ht="18.75">
      <c r="A24" s="87" t="s">
        <v>503</v>
      </c>
      <c r="B24" s="88" t="s">
        <v>505</v>
      </c>
      <c r="C24" s="89">
        <v>26000</v>
      </c>
      <c r="D24" s="89"/>
      <c r="E24" s="89"/>
      <c r="F24" s="86"/>
    </row>
    <row r="25" spans="1:6" ht="75">
      <c r="A25" s="87" t="s">
        <v>90</v>
      </c>
      <c r="B25" s="88" t="s">
        <v>445</v>
      </c>
      <c r="C25" s="89">
        <v>300000</v>
      </c>
      <c r="D25" s="89"/>
      <c r="E25" s="89"/>
      <c r="F25" s="86"/>
    </row>
    <row r="26" spans="1:6" ht="22.5" customHeight="1">
      <c r="A26" s="87" t="s">
        <v>435</v>
      </c>
      <c r="B26" s="90" t="s">
        <v>436</v>
      </c>
      <c r="C26" s="91">
        <f>SUM(C29:C30)</f>
        <v>938178</v>
      </c>
      <c r="D26" s="91">
        <f>SUM(D27:D30)</f>
        <v>2990</v>
      </c>
      <c r="E26" s="91">
        <f>E29</f>
        <v>3000000</v>
      </c>
      <c r="F26" s="91">
        <f>F33+F31+F32</f>
        <v>0</v>
      </c>
    </row>
    <row r="27" spans="1:6" ht="39" customHeight="1">
      <c r="A27" s="87"/>
      <c r="B27" s="90" t="s">
        <v>437</v>
      </c>
      <c r="C27" s="92"/>
      <c r="D27" s="86"/>
      <c r="E27" s="86"/>
      <c r="F27" s="86"/>
    </row>
    <row r="28" spans="1:6" ht="27.75" customHeight="1">
      <c r="A28" s="87" t="s">
        <v>104</v>
      </c>
      <c r="B28" s="93" t="s">
        <v>533</v>
      </c>
      <c r="C28" s="92"/>
      <c r="D28" s="103">
        <v>2990</v>
      </c>
      <c r="E28" s="86"/>
      <c r="F28" s="86"/>
    </row>
    <row r="29" spans="1:6" ht="38.25" customHeight="1">
      <c r="A29" s="87" t="s">
        <v>123</v>
      </c>
      <c r="B29" s="93" t="s">
        <v>446</v>
      </c>
      <c r="C29" s="103">
        <v>10000</v>
      </c>
      <c r="D29" s="86"/>
      <c r="E29" s="89">
        <v>3000000</v>
      </c>
      <c r="F29" s="86"/>
    </row>
    <row r="30" spans="1:6" ht="38.25" customHeight="1">
      <c r="A30" s="87" t="s">
        <v>383</v>
      </c>
      <c r="B30" s="93" t="s">
        <v>458</v>
      </c>
      <c r="C30" s="103">
        <v>928178</v>
      </c>
      <c r="D30" s="86"/>
      <c r="E30" s="89"/>
      <c r="F30" s="86"/>
    </row>
    <row r="31" spans="1:6" ht="38.25" customHeight="1">
      <c r="A31" s="87" t="s">
        <v>449</v>
      </c>
      <c r="B31" s="104" t="s">
        <v>447</v>
      </c>
      <c r="C31" s="92">
        <f>C33</f>
        <v>15000</v>
      </c>
      <c r="D31" s="86"/>
      <c r="E31" s="89"/>
      <c r="F31" s="89"/>
    </row>
    <row r="32" spans="1:6" ht="37.5" customHeight="1">
      <c r="A32" s="87"/>
      <c r="B32" s="104" t="s">
        <v>448</v>
      </c>
      <c r="C32" s="92"/>
      <c r="D32" s="86"/>
      <c r="E32" s="89"/>
      <c r="F32" s="89"/>
    </row>
    <row r="33" spans="1:6" ht="20.25" customHeight="1">
      <c r="A33" s="87" t="s">
        <v>137</v>
      </c>
      <c r="B33" s="94" t="s">
        <v>450</v>
      </c>
      <c r="C33" s="103">
        <v>15000</v>
      </c>
      <c r="D33" s="86"/>
      <c r="E33" s="89"/>
      <c r="F33" s="89"/>
    </row>
    <row r="34" spans="1:6" ht="24" customHeight="1">
      <c r="A34" s="87"/>
      <c r="B34" s="104" t="s">
        <v>451</v>
      </c>
      <c r="C34" s="91">
        <f>SUM(C36:C37)</f>
        <v>220000</v>
      </c>
      <c r="D34" s="91">
        <f>SUM(D36:D38)</f>
        <v>100000</v>
      </c>
      <c r="E34" s="105"/>
      <c r="F34" s="105"/>
    </row>
    <row r="35" spans="1:6" ht="24" customHeight="1">
      <c r="A35" s="87"/>
      <c r="B35" s="104" t="s">
        <v>452</v>
      </c>
      <c r="C35" s="91"/>
      <c r="D35" s="91"/>
      <c r="E35" s="105"/>
      <c r="F35" s="105"/>
    </row>
    <row r="36" spans="1:6" ht="57" customHeight="1">
      <c r="A36" s="87" t="s">
        <v>453</v>
      </c>
      <c r="B36" s="93" t="s">
        <v>454</v>
      </c>
      <c r="C36" s="106">
        <v>200000</v>
      </c>
      <c r="D36" s="91"/>
      <c r="E36" s="105"/>
      <c r="F36" s="105"/>
    </row>
    <row r="37" spans="1:6" ht="24" customHeight="1">
      <c r="A37" s="87" t="s">
        <v>453</v>
      </c>
      <c r="B37" s="93" t="s">
        <v>455</v>
      </c>
      <c r="C37" s="106">
        <v>20000</v>
      </c>
      <c r="D37" s="91"/>
      <c r="E37" s="105"/>
      <c r="F37" s="105"/>
    </row>
    <row r="38" spans="1:6" ht="61.5" customHeight="1">
      <c r="A38" s="87" t="s">
        <v>453</v>
      </c>
      <c r="B38" s="93" t="s">
        <v>534</v>
      </c>
      <c r="C38" s="106"/>
      <c r="D38" s="106">
        <v>100000</v>
      </c>
      <c r="E38" s="105"/>
      <c r="F38" s="105"/>
    </row>
    <row r="39" spans="1:8" ht="24" customHeight="1">
      <c r="A39" s="87"/>
      <c r="B39" s="90" t="s">
        <v>438</v>
      </c>
      <c r="C39" s="91">
        <f>C12+C26+C31+C34</f>
        <v>2312822</v>
      </c>
      <c r="D39" s="91">
        <f>D12+D26+D34</f>
        <v>739390</v>
      </c>
      <c r="E39" s="91">
        <f>E26+E12</f>
        <v>3224601</v>
      </c>
      <c r="F39" s="91">
        <f>F26+F12</f>
        <v>0</v>
      </c>
      <c r="H39" s="100"/>
    </row>
    <row r="40" ht="15">
      <c r="C40" s="95"/>
    </row>
    <row r="41" spans="1:13" ht="18.75">
      <c r="A41" s="30" t="s">
        <v>182</v>
      </c>
      <c r="B41" s="67" t="s">
        <v>183</v>
      </c>
      <c r="C41" s="96"/>
      <c r="D41" s="97"/>
      <c r="E41" s="97"/>
      <c r="F41" s="97"/>
      <c r="G41" s="97"/>
      <c r="H41" s="97"/>
      <c r="I41" s="97"/>
      <c r="J41" s="97"/>
      <c r="K41" s="96"/>
      <c r="M41" s="96"/>
    </row>
    <row r="42" spans="1:3" ht="21.75" customHeight="1">
      <c r="A42" s="21"/>
      <c r="B42" s="9"/>
      <c r="C42" s="9"/>
    </row>
    <row r="43" spans="1:3" ht="15.75">
      <c r="A43" s="152"/>
      <c r="B43" s="152"/>
      <c r="C43" s="98"/>
    </row>
    <row r="44" ht="22.5" customHeight="1"/>
    <row r="45" ht="27.75" customHeight="1"/>
    <row r="46" spans="1:3" ht="18.75">
      <c r="A46" s="99"/>
      <c r="B46" s="99"/>
      <c r="C46" s="99"/>
    </row>
    <row r="47" spans="1:5" ht="18.75">
      <c r="A47" s="99"/>
      <c r="B47" s="99"/>
      <c r="C47" s="99"/>
      <c r="E47" s="100"/>
    </row>
  </sheetData>
  <sheetProtection/>
  <mergeCells count="7">
    <mergeCell ref="F10:F11"/>
    <mergeCell ref="A8:C8"/>
    <mergeCell ref="D10:D11"/>
    <mergeCell ref="A43:B43"/>
    <mergeCell ref="A10:A11"/>
    <mergeCell ref="C10:C11"/>
    <mergeCell ref="E10:E11"/>
  </mergeCells>
  <printOptions horizontalCentered="1"/>
  <pageMargins left="0.3937007874015748" right="0.3937007874015748" top="0.7874015748031497" bottom="0.3937007874015748" header="0" footer="0"/>
  <pageSetup fitToHeight="10" horizontalDpi="600" verticalDpi="600" orientation="landscape" paperSize="9" scale="60" r:id="rId1"/>
  <rowBreaks count="1" manualBreakCount="1">
    <brk id="24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zoomScalePageLayoutView="0" workbookViewId="0" topLeftCell="A1">
      <selection activeCell="A17" sqref="A17:IV20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41.00390625" style="0" customWidth="1"/>
  </cols>
  <sheetData>
    <row r="1" spans="1:2" ht="18.75">
      <c r="A1" s="71" t="s">
        <v>25</v>
      </c>
      <c r="B1" s="10" t="s">
        <v>459</v>
      </c>
    </row>
    <row r="2" spans="1:2" ht="18.75">
      <c r="A2" s="73" t="s">
        <v>26</v>
      </c>
      <c r="B2" s="10" t="s">
        <v>268</v>
      </c>
    </row>
    <row r="3" spans="1:2" ht="18.75">
      <c r="A3" s="8"/>
      <c r="B3" s="10" t="s">
        <v>508</v>
      </c>
    </row>
    <row r="4" spans="1:3" ht="18.75" hidden="1">
      <c r="A4" s="8"/>
      <c r="B4" s="8"/>
      <c r="C4" s="11" t="s">
        <v>460</v>
      </c>
    </row>
    <row r="5" spans="1:3" ht="18.75" hidden="1">
      <c r="A5" s="8"/>
      <c r="B5" s="107"/>
      <c r="C5" s="11" t="s">
        <v>461</v>
      </c>
    </row>
    <row r="6" spans="1:3" ht="18.75">
      <c r="A6" s="8"/>
      <c r="B6" s="107"/>
      <c r="C6" s="11"/>
    </row>
    <row r="7" spans="1:3" ht="12.75">
      <c r="A7" s="155" t="s">
        <v>463</v>
      </c>
      <c r="B7" s="155"/>
      <c r="C7" s="155"/>
    </row>
    <row r="8" spans="1:3" ht="36" customHeight="1">
      <c r="A8" s="155"/>
      <c r="B8" s="155"/>
      <c r="C8" s="155"/>
    </row>
    <row r="9" spans="1:3" ht="18.75">
      <c r="A9" s="10"/>
      <c r="B9" s="21"/>
      <c r="C9" s="108" t="s">
        <v>462</v>
      </c>
    </row>
    <row r="10" spans="1:3" ht="28.5" customHeight="1">
      <c r="A10" s="156" t="s">
        <v>427</v>
      </c>
      <c r="B10" s="109" t="s">
        <v>428</v>
      </c>
      <c r="C10" s="158" t="s">
        <v>507</v>
      </c>
    </row>
    <row r="11" spans="1:3" ht="69.75" customHeight="1">
      <c r="A11" s="157"/>
      <c r="B11" s="111" t="s">
        <v>431</v>
      </c>
      <c r="C11" s="158"/>
    </row>
    <row r="12" spans="1:3" ht="18.75">
      <c r="A12" s="83" t="s">
        <v>432</v>
      </c>
      <c r="B12" s="84" t="s">
        <v>433</v>
      </c>
      <c r="C12" s="112">
        <f>C14+C15</f>
        <v>198000</v>
      </c>
    </row>
    <row r="13" spans="1:3" ht="27.75" customHeight="1">
      <c r="A13" s="83"/>
      <c r="B13" s="84" t="s">
        <v>434</v>
      </c>
      <c r="C13" s="110"/>
    </row>
    <row r="14" spans="1:3" ht="42" customHeight="1">
      <c r="A14" s="83" t="s">
        <v>93</v>
      </c>
      <c r="B14" s="88" t="s">
        <v>506</v>
      </c>
      <c r="C14" s="106">
        <v>99000</v>
      </c>
    </row>
    <row r="15" spans="1:3" ht="37.5">
      <c r="A15" s="83" t="s">
        <v>470</v>
      </c>
      <c r="B15" s="88" t="s">
        <v>506</v>
      </c>
      <c r="C15" s="106">
        <v>99000</v>
      </c>
    </row>
    <row r="16" spans="1:3" ht="18.75">
      <c r="A16" s="83"/>
      <c r="B16" s="84" t="s">
        <v>438</v>
      </c>
      <c r="C16" s="113">
        <f>C12</f>
        <v>198000</v>
      </c>
    </row>
    <row r="19" spans="1:3" ht="18.75">
      <c r="A19" s="30" t="s">
        <v>182</v>
      </c>
      <c r="B19" s="8"/>
      <c r="C19" s="115" t="s">
        <v>183</v>
      </c>
    </row>
    <row r="20" spans="1:3" ht="15.75">
      <c r="A20" s="114"/>
      <c r="B20" s="116"/>
      <c r="C20" s="117"/>
    </row>
  </sheetData>
  <sheetProtection/>
  <mergeCells count="3">
    <mergeCell ref="A7:C8"/>
    <mergeCell ref="A10:A11"/>
    <mergeCell ref="C10:C11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Uset</cp:lastModifiedBy>
  <cp:lastPrinted>2023-03-20T13:55:59Z</cp:lastPrinted>
  <dcterms:created xsi:type="dcterms:W3CDTF">2021-02-05T13:10:04Z</dcterms:created>
  <dcterms:modified xsi:type="dcterms:W3CDTF">2023-03-21T17:00:35Z</dcterms:modified>
  <cp:category/>
  <cp:version/>
  <cp:contentType/>
  <cp:contentStatus/>
</cp:coreProperties>
</file>