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'1'!$11:$13</definedName>
    <definedName name="_xlnm.Print_Titles" localSheetId="2">'3'!$11:$15</definedName>
    <definedName name="_xlnm.Print_Titles" localSheetId="4">'5'!$11:$12</definedName>
    <definedName name="_xlnm.Print_Titles" localSheetId="5">'6'!$12:$13</definedName>
    <definedName name="_xlnm.Print_Titles" localSheetId="6">'7'!$11:$13</definedName>
    <definedName name="_xlnm.Print_Titles" localSheetId="7">'8'!$9:$10</definedName>
    <definedName name="_xlnm.Print_Area" localSheetId="0">'1'!$A$1:$F$112</definedName>
    <definedName name="_xlnm.Print_Area" localSheetId="1">'2'!$A$1:$F$36</definedName>
    <definedName name="_xlnm.Print_Area" localSheetId="2">'3'!$A$1:$P$85</definedName>
    <definedName name="_xlnm.Print_Area" localSheetId="4">'5'!$A$1:$D$77</definedName>
    <definedName name="_xlnm.Print_Area" localSheetId="5">'6'!$A$1:$J$33</definedName>
    <definedName name="_xlnm.Print_Area" localSheetId="6">'7'!$A$1:$J$69</definedName>
    <definedName name="_xlnm.Print_Area" localSheetId="7">'8'!$A$1:$K$73</definedName>
    <definedName name="_xlnm.Print_Area" localSheetId="8">'9'!$A$1:$E$21</definedName>
  </definedNames>
  <calcPr fullCalcOnLoad="1"/>
</workbook>
</file>

<file path=xl/sharedStrings.xml><?xml version="1.0" encoding="utf-8"?>
<sst xmlns="http://schemas.openxmlformats.org/spreadsheetml/2006/main" count="1406" uniqueCount="690">
  <si>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</si>
  <si>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</si>
  <si>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</si>
  <si>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</si>
  <si>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</si>
  <si>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</si>
  <si>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</si>
  <si>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</si>
  <si>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</si>
  <si>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</si>
  <si>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</si>
  <si>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</si>
  <si>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</si>
  <si>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</si>
  <si>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</si>
  <si>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</si>
  <si>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</si>
  <si>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</si>
  <si>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</si>
  <si>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</si>
  <si>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</si>
  <si>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</si>
  <si>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</si>
  <si>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</si>
  <si>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</si>
  <si>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Благодійні внески, гранти та дарунки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</si>
  <si>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</si>
  <si>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</si>
  <si>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</si>
  <si>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(паливно-мастильні матеріали для перевезення тіл загиблих воїнів)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</si>
  <si>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</si>
  <si>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</si>
  <si>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Від органів державного управління</t>
  </si>
  <si>
    <t>Фінансування місцевої програми "Програма підтримки учасників освітнього процесу закладів освіти Новоушицької об"єднаної територіальної громади на 2022-2025 роки"</t>
  </si>
  <si>
    <t>Фінансування місцевої програми "Програма оздоровлення та відпочинку дітей на 2021-2023 роки"</t>
  </si>
  <si>
    <t>Програма оздоровлення та відпочинку дітей на 2021-2023 роки</t>
  </si>
  <si>
    <t>Рішерння сесії селищної ради від 30.03.2023 року № 7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</si>
  <si>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</si>
  <si>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</si>
  <si>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Усього доходів (без урахування міжбюджетних трансфертів)</t>
  </si>
  <si>
    <t>Дотації з державного бюджету місцевим бюджетам</t>
  </si>
  <si>
    <t>Разом доходів</t>
  </si>
  <si>
    <t>X</t>
  </si>
  <si>
    <t>Програма сприяння розвитку волонтерства на території Новоушицької селищної ради на 2023-2027 роки</t>
  </si>
  <si>
    <t>Рішення сесії селищної ради від 31.08.2023 №7</t>
  </si>
  <si>
    <t>Рішення сесії селищної ради від 28.09.2023 №8</t>
  </si>
  <si>
    <t>Рішення сесії селищної ради від 28.09.2023 №3</t>
  </si>
  <si>
    <t>Рішення сесії селищної ради від 28.09.2023 №11</t>
  </si>
  <si>
    <t>Рішення сесії селищної ради від 28.09.2023 №4</t>
  </si>
  <si>
    <t>Програма підтримки діяльності Кам"янець-Подільського районного сектору №2 філії Державної установи "Центр пробації" в Хмельницькій області на 2023-2025 роки</t>
  </si>
  <si>
    <t>Рішення сесії селищної ради від 29.06.2023 №2</t>
  </si>
  <si>
    <t>2251600000</t>
  </si>
  <si>
    <t>(код бюджету)</t>
  </si>
  <si>
    <t>Додаток 3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</si>
  <si>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</si>
  <si>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</si>
  <si>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</si>
  <si>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</si>
  <si>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</si>
  <si>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</si>
  <si>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</si>
  <si>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</si>
  <si>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0113210</t>
  </si>
  <si>
    <t>3210</t>
  </si>
  <si>
    <t>1050</t>
  </si>
  <si>
    <t>Організація та проведення громадських робіт</t>
  </si>
  <si>
    <t>0617693</t>
  </si>
  <si>
    <t>7693</t>
  </si>
  <si>
    <t>Інші заходи, пов`язані з економічною діяльністю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</si>
  <si>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</si>
  <si>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</si>
  <si>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</si>
  <si>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</si>
  <si>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</si>
  <si>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</si>
  <si>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</si>
  <si>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</si>
  <si>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</si>
  <si>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</si>
  <si>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</si>
  <si>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</si>
  <si>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</si>
  <si>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</si>
  <si>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</si>
  <si>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</si>
  <si>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</si>
  <si>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</si>
  <si>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</si>
  <si>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</si>
  <si>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</si>
  <si>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</si>
  <si>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</si>
  <si>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</si>
  <si>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</si>
  <si>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</si>
  <si>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</si>
  <si>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</si>
  <si>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</si>
  <si>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</si>
  <si>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</si>
  <si>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</si>
  <si>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</si>
  <si>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</si>
  <si>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</si>
  <si>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</si>
  <si>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</si>
  <si>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</si>
  <si>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</si>
  <si>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</si>
  <si>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</si>
  <si>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</si>
  <si>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</si>
  <si>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</si>
  <si>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</si>
  <si>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</si>
  <si>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</si>
  <si>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</si>
  <si>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</si>
  <si>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</si>
  <si>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</si>
  <si>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</si>
  <si>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</si>
  <si>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</si>
  <si>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</si>
  <si>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</si>
  <si>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</si>
  <si>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</si>
  <si>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</si>
  <si>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0118311</t>
  </si>
  <si>
    <t>8311</t>
  </si>
  <si>
    <t>0511</t>
  </si>
  <si>
    <t>Охорона та раціональне використання природних ресурсів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</si>
  <si>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</si>
  <si>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</si>
  <si>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</si>
  <si>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</si>
  <si>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</si>
  <si>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</si>
  <si>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2151800000</t>
  </si>
  <si>
    <t>Бюджет Високопільської селищної територіальної громади</t>
  </si>
  <si>
    <t>Надання дошкільної освіти</t>
  </si>
  <si>
    <t>0611021</t>
  </si>
  <si>
    <t>1021</t>
  </si>
  <si>
    <t>0921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</si>
  <si>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</si>
  <si>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</si>
  <si>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</si>
  <si>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</si>
  <si>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</si>
  <si>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</si>
  <si>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</si>
  <si>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</si>
  <si>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</si>
  <si>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Програма фінансової підтримки комунального підприємства Новоушицька центральна аптека №20 Новоушицької селищної ради на 2023-2025 роки</t>
  </si>
  <si>
    <t>Рішення сесії селищної ради від 30.11.2023 №</t>
  </si>
  <si>
    <t>Обсяг виділених бюджетних призначень рішенням сесії від 31.08.2023 р. №13</t>
  </si>
  <si>
    <t>Обсяг виділених бюджетних призначень рішенням сесії від 28.09.2023 р. №12</t>
  </si>
  <si>
    <t>Фінансування місцевої програми Програма "Питна вода Новоушиччини на 2023 рік" (Нове будівництво водозабірної свердловини в с.Вільховець Новоушицької селищної ради, Кам'янець-Подільського району Хмельницької області) завершення робіт, за рахунок залишку коштів субвенції з ДБ МБ на соціально-економічний розвиток території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</si>
  <si>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області, корегування (за рахунок залишку коштів субвенції з ДБ МБ на соціально-економічний розвиток території)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</si>
  <si>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</si>
  <si>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</si>
  <si>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</si>
  <si>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</si>
  <si>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</si>
  <si>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</si>
  <si>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</si>
  <si>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</si>
  <si>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</si>
  <si>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</si>
  <si>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</si>
  <si>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</si>
  <si>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</si>
  <si>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</si>
  <si>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</si>
  <si>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</si>
  <si>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</si>
  <si>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</si>
  <si>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</si>
  <si>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</si>
  <si>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</si>
  <si>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</si>
  <si>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</si>
  <si>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</si>
  <si>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</si>
  <si>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</si>
  <si>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</si>
  <si>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</si>
  <si>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</si>
  <si>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</si>
  <si>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</si>
  <si>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</si>
  <si>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</si>
  <si>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</si>
  <si>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</si>
  <si>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</si>
  <si>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</si>
  <si>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</si>
  <si>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</si>
  <si>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</si>
  <si>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</si>
  <si>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</si>
  <si>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І. Трансферти до загального фонду бюджету</t>
  </si>
  <si>
    <t>ІІ. Трансферти до спеціального фонду бюджету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</si>
  <si>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</si>
  <si>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</si>
  <si>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</si>
  <si>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Додаток 7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</si>
  <si>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</si>
  <si>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</si>
  <si>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розвитку первинної медико-санітарної допомоги Новоушицької територіальної громади 2021-2025 роки</t>
  </si>
  <si>
    <t>Надання спеціалізованої освіти мистецькими школами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</si>
  <si>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</si>
  <si>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</si>
  <si>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0490</t>
  </si>
  <si>
    <t>РАЗОМ</t>
  </si>
  <si>
    <t>200000</t>
  </si>
  <si>
    <t>208000</t>
  </si>
  <si>
    <t>208400</t>
  </si>
  <si>
    <t>Фінансування за типом боргового зобов'язання</t>
  </si>
  <si>
    <t>600000</t>
  </si>
  <si>
    <t>602000</t>
  </si>
  <si>
    <t>602400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</si>
  <si>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</si>
  <si>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</si>
  <si>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Секретар селищної ради</t>
  </si>
  <si>
    <t>Віктор КОСТЮЧЕНКО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</si>
  <si>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</si>
  <si>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</si>
  <si>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</si>
  <si>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</si>
  <si>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</si>
  <si>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</si>
  <si>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</si>
  <si>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</si>
  <si>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</si>
  <si>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</si>
  <si>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</si>
  <si>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</si>
  <si>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</si>
  <si>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</si>
  <si>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</si>
  <si>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</si>
  <si>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</si>
  <si>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</si>
  <si>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</si>
  <si>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</si>
  <si>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</si>
  <si>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</si>
  <si>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</si>
  <si>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</si>
  <si>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</si>
  <si>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</si>
  <si>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</si>
  <si>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</si>
  <si>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</si>
  <si>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</si>
  <si>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</si>
  <si>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18050000</t>
  </si>
  <si>
    <t>18050300</t>
  </si>
  <si>
    <t>18050400</t>
  </si>
  <si>
    <t>18050500</t>
  </si>
  <si>
    <t>19000000</t>
  </si>
  <si>
    <t>19010000</t>
  </si>
  <si>
    <t>19010100</t>
  </si>
  <si>
    <t>19010300</t>
  </si>
  <si>
    <t>20000000</t>
  </si>
  <si>
    <t>21000000</t>
  </si>
  <si>
    <t>21010000</t>
  </si>
  <si>
    <t>21010300</t>
  </si>
  <si>
    <t>21080000</t>
  </si>
  <si>
    <t>21081100</t>
  </si>
  <si>
    <t>21081500</t>
  </si>
  <si>
    <t>22000000</t>
  </si>
  <si>
    <t>22010000</t>
  </si>
  <si>
    <t>22010300</t>
  </si>
  <si>
    <t>22012500</t>
  </si>
  <si>
    <t>22012600</t>
  </si>
  <si>
    <t>22090000</t>
  </si>
  <si>
    <t>22090100</t>
  </si>
  <si>
    <t>22090400</t>
  </si>
  <si>
    <t>24000000</t>
  </si>
  <si>
    <t>24060000</t>
  </si>
  <si>
    <t>24060300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</si>
  <si>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</si>
  <si>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24062200</t>
  </si>
  <si>
    <t>(у редакції рішення Новоушицької селищної ради</t>
  </si>
  <si>
    <t>від 22 грудня 2022 року №36</t>
  </si>
  <si>
    <t xml:space="preserve"> 1. Показники міжбюджетних трансфертів з інших бюджетів</t>
  </si>
  <si>
    <t>від 6 червня 2023 року №6)</t>
  </si>
  <si>
    <t>Розподіл вільного залишку бюджетних коштів спеціального фонду місцевого бюджету селищної територіальної громади,
який утворився на 01.01.2023 року</t>
  </si>
  <si>
    <t xml:space="preserve">      2. Показники міжбюджетних трансфертів іншим бюджетам</t>
  </si>
  <si>
    <t>Рішення сесії селищної ради від 02.03.2023 №35</t>
  </si>
  <si>
    <t>Програма профілактики та боротьби зі сказом тварин на території Новоушицької громади на 2023-2024 роки</t>
  </si>
  <si>
    <t>Рішення сесії селищної ради від 25.05.2023 №9</t>
  </si>
  <si>
    <t>Рішення сесіїі селищної ради від 22.12.2022 №16</t>
  </si>
  <si>
    <t>Рішення сесіїі селищної ради від 02.03.2023 №31</t>
  </si>
  <si>
    <t>Рішення сесіїі селищної ради від 23.12.2021 №45</t>
  </si>
  <si>
    <t>Рішення сесіїі селищної ради від 22.12.2022 №15</t>
  </si>
  <si>
    <t>Рішення сесіїі селищної ради від 22.12.2022 №14</t>
  </si>
  <si>
    <t>Програма забезпечення безоплатного перевезення пільгових категорій населення на території  Новоушицької територіальної громади на 2021-2023 роки</t>
  </si>
  <si>
    <t>Рішення сесіїі селищної ради від 24.12.2020 №7</t>
  </si>
  <si>
    <t>Рішення сесії селищної ради від 02.03.2023 №32</t>
  </si>
  <si>
    <t>Рішення сесії селищної ради від 25.05.2023 №5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</si>
  <si>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</t>
  </si>
  <si>
    <t>Рішення сесіїі селищної ради від 22.12.2022 №22</t>
  </si>
  <si>
    <t>Рішення сесії селищної ради від 22.12.2022 №26</t>
  </si>
  <si>
    <t>Рішення сесії селищної ради від 22.12.2022 №24</t>
  </si>
  <si>
    <t>Рішення сесіїі селищної ради від 27.07.2022 №5</t>
  </si>
  <si>
    <t>Рішення сесії селищної ради від 25.05.2023 №12</t>
  </si>
  <si>
    <t>Проектні роботи "Реконструкція зовнішніх електричних мереж для приєднання свердловини по вул.Центральна в селі Куражин Кам"янець-Подільського району Хмельницької області"</t>
  </si>
  <si>
    <t>Виготовлення проектно-кошторисної документації та проведення робіт "Технічне переоснащення котельні (встановлення твердопаливного котла) комунальної установи "Центр надання соціальних послуг Новоушицької селищної ради смт.Нова Ушиця Кам"янець-Подільського району Хмельницької області</t>
  </si>
  <si>
    <t>Виготовлення проектно-кошторисної документації та проведення робіт "Технічне переоснащення (встановлення твердопаливних котлів) у Борсуківській гімназії по вул.Героїв Небесної Сотні, 67 в с.Борсуки Кам"янець-Подільс.району Хмельницької області для підготовки об"єкту до опалювального сезону</t>
  </si>
  <si>
    <t>Виготовлення проектно-кошторисної документації та проведення робіт "Технічне переоснащення (встановлення твердопаливних котлів) у Кучанській загальноосвітній школі І-ІІІ ступенів по вул.Шкільна,3 в с.Куча Кам"янець-Подільського району Хмельницької області для підготовки об"єкту до опалювального сезону"</t>
  </si>
  <si>
    <t>53,3</t>
  </si>
  <si>
    <t>Рішення сесії селищної ради від 06.06.2023 №3</t>
  </si>
  <si>
    <t>Рішення сесії селищної ради від 02.03.2023 №39</t>
  </si>
  <si>
    <t>Рішення сесіїі селищної ради від 23.12.2021 №2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</si>
  <si>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</si>
  <si>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</si>
  <si>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</si>
  <si>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</si>
  <si>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</si>
  <si>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</si>
  <si>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</t>
  </si>
  <si>
    <t>Завершення будівництва Водогін с.Браїлівка-смт.Нова Ушиця Хмельницької області</t>
  </si>
  <si>
    <t>2023</t>
  </si>
  <si>
    <t>100</t>
  </si>
  <si>
    <t>Нове будівництво мереж водопостачання в с. Куражин Хмельницької області</t>
  </si>
  <si>
    <t>2021-2023</t>
  </si>
  <si>
    <t>Нове будівництво водозабірної свердловини в с. Куражин Хмельницької області</t>
  </si>
  <si>
    <t>Нове будівництво водозабірної свердловини в с.Вільховець Новоушицької селищної ради, Кам'янець-Подільського району Хмельницької області</t>
  </si>
  <si>
    <t>54,1</t>
  </si>
  <si>
    <t>Нове будівництво сонячної (фотовольтаїчної) електростанції (об"єкту альтернативної енергетики з використанням енергії сонця) в межах с.Каскада, Кам"янець-Подільського району, Хмельницької області, технічні умови нестандартного приєднання до електричних мереж</t>
  </si>
  <si>
    <t>Виготовлення проектно-кошторисної документації "Нове будівництво захисної споруди цивільного захисту Новоушицького ліцею по вул.Подільська,27 в смт.Нова Ушиця Кам’янець-Подільського району Хмельницької області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</si>
  <si>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 (корегування)</t>
  </si>
  <si>
    <t>Проведення робіт "Технічне переоснащення котельні (встановлення твердопаливних котлів) У Отроківській Загальноосвітній школі І-ІІІ ступенів по вул.Шкільна, 35 с.Отроків Кам"янець-Подільського району Хмельницької області</t>
  </si>
  <si>
    <t>58,6</t>
  </si>
  <si>
    <t>Реконструкція котельні Новоушицького ліцею по вул.Подільська,27 в смт.Нова Ушиця Кам’янець-Подільського району Хмельницької області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</si>
  <si>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</si>
  <si>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</si>
  <si>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</si>
  <si>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</si>
  <si>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</si>
  <si>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</si>
  <si>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</si>
  <si>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</si>
  <si>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</si>
  <si>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від 30 листопада 2023 року №20)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</si>
  <si>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</si>
  <si>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Рішення сесіїі селищної ради від 23.12.2021 №40</t>
  </si>
  <si>
    <t>Рішення сесії селищної ради від 24.11.2022 №2</t>
  </si>
  <si>
    <t>Рішення сесії селищної ради від 25.05.2023 №2</t>
  </si>
  <si>
    <t>Рішення сесії селищної ради від 26.01.2023 №12</t>
  </si>
  <si>
    <t>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</t>
  </si>
  <si>
    <t>Рішення сесії селищної ради від 24.12.2020 №16</t>
  </si>
  <si>
    <t>Рішення сесії селищної ради від 25.05.2023 №7</t>
  </si>
  <si>
    <t>Рішення сесії селищної ради від 27.04.2023 №3</t>
  </si>
  <si>
    <t>Рішення сесії селищної ради від 30.03.2023 №4</t>
  </si>
  <si>
    <t>Програма шефської допомоги військовим частинам Збройних Сил України на 2022-2023 роки</t>
  </si>
  <si>
    <t>Обсяг виділених бюджетних призначень рішенням сесії від 02.03.2023 р. №2</t>
  </si>
  <si>
    <t>Обсяг виділених бюджетних призначень рішенням сесії від 30.03.2023 р. №17</t>
  </si>
  <si>
    <t>Обсяг виділених бюджетних призначень рішенням сесії від 27.04.2023 р. №13</t>
  </si>
  <si>
    <t>Обсяг виділених бюджетних призначень рішенням сесії від 25.05.2023 р. №16</t>
  </si>
  <si>
    <t>Обсяг виділених бюджетних призначень рішенням сесії від 06.06.2023 р. №6</t>
  </si>
  <si>
    <t>Обсяг виділених бюджетних призначень рішенням сесії від 29.06.2023 р. №12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</si>
  <si>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(оплата ритуальних речей для поховання загиблих військовослужбо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</si>
  <si>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 (проведення хлорації джерел децентралізованого водопостачання, розро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</si>
  <si>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</t>
  </si>
  <si>
    <t xml:space="preserve">Фінансування місцевої програми "Програма збільшення статутного капіталу госпрозрахункового підприємства "Водоканал" на 2023 рік" (Нове будівництво сонячної (фотовольтаїчної) електростанції (об"єкту альтернативної енергетики з використанням енергії сонця) </t>
  </si>
  <si>
    <t xml:space="preserve"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</t>
  </si>
  <si>
    <t>Відділ освіти, молоді і спорту Новоушицької селищної ради                                       (відповідальний виконавець)</t>
  </si>
  <si>
    <t>Надання іншої субвенції бюджету Високопільської селищної територіальної громади Бериславського району Херсонської області на проведення будівельно-ремонтних робіт, придбання будівельних та інших матеріалів, необхідних для відновлювальних робіт на об’єктах</t>
  </si>
  <si>
    <t>Фінансування місцевої програми "Програма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роки"</t>
  </si>
  <si>
    <t>25000000</t>
  </si>
  <si>
    <t>25010000</t>
  </si>
  <si>
    <t>25010100</t>
  </si>
  <si>
    <t>25010200</t>
  </si>
  <si>
    <t>25020000</t>
  </si>
  <si>
    <t>25020100</t>
  </si>
  <si>
    <t>30000000</t>
  </si>
  <si>
    <t>31000000</t>
  </si>
  <si>
    <t>31010000</t>
  </si>
  <si>
    <t>31010200</t>
  </si>
  <si>
    <t>40000000</t>
  </si>
  <si>
    <t>41000000</t>
  </si>
  <si>
    <t>41020000</t>
  </si>
  <si>
    <t>41020100</t>
  </si>
  <si>
    <t>0117390</t>
  </si>
  <si>
    <t>7390</t>
  </si>
  <si>
    <t>Розвиток мережі центрів надання адміністративних послуг</t>
  </si>
  <si>
    <t>3719770</t>
  </si>
  <si>
    <t>9770</t>
  </si>
  <si>
    <t>Інші субвенції з місцевого бюджету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</si>
  <si>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</si>
  <si>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</si>
  <si>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 xml:space="preserve">УСЬОГО за розділом І та ІІ, у тому числі: </t>
  </si>
  <si>
    <t>Код Програмної класифікації видатків та кредитування місцевого бюджету/ Код бюджету</t>
  </si>
  <si>
    <t>Рішення сесіїі селищної ради від 27.07.2023 №2</t>
  </si>
  <si>
    <t>Рішення сесії селищної ради від 27.07.2023 №1</t>
  </si>
  <si>
    <t>Рішення сесіїі селищної ради від 27.07.2023 №6</t>
  </si>
  <si>
    <t>Рішення сесії селищної ради від 27.07.2023 №4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</si>
  <si>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</si>
  <si>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</si>
  <si>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1</t>
  </si>
  <si>
    <t>до рішення Новоушицької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</si>
  <si>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</si>
  <si>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</si>
  <si>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</si>
  <si>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</si>
  <si>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</si>
  <si>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</si>
  <si>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</si>
  <si>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</si>
  <si>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</si>
  <si>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</si>
  <si>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</si>
  <si>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</si>
  <si>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</si>
  <si>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</si>
  <si>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</si>
  <si>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</si>
  <si>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Місцеві податки та збори, що сплачуються (перераховуються) згідно з Податковим кодексом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</si>
  <si>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</si>
  <si>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</si>
  <si>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</si>
  <si>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ОБСЯГИ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</si>
  <si>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</si>
  <si>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</si>
  <si>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</si>
  <si>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Державний бюджет</t>
  </si>
  <si>
    <t>видатків місцевого бюджету на 2023 рік</t>
  </si>
  <si>
    <t>0113032</t>
  </si>
  <si>
    <t>3032</t>
  </si>
  <si>
    <t>Надання пільг окремим категоріям громадян з оплати послуг зв`язку</t>
  </si>
  <si>
    <t>Забезпечення діяльності місцевої та добровільної пожежної охорони</t>
  </si>
  <si>
    <t>Доходи місцевого бюджету на 2023 рік</t>
  </si>
  <si>
    <t>14040100</t>
  </si>
  <si>
    <t>14040200</t>
  </si>
  <si>
    <t>204000</t>
  </si>
  <si>
    <t>Надходження від приватизації державного майна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</si>
  <si>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</si>
  <si>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19010200</t>
  </si>
  <si>
    <t>Міжбюджетні трансферти на 2023 рік</t>
  </si>
  <si>
    <t>Кредитування місцевого бюджету у 2023 році</t>
  </si>
  <si>
    <t>капітальних вкладень бюджету у розрізі інвестиційних проектів у 2023 році</t>
  </si>
  <si>
    <t>Розподіл витрат місцевого бюджету на реалізацію місцевих/регіональних програм у 2023 році</t>
  </si>
  <si>
    <t>Програма відзначення свят, реалізації представницьких та інших заходів на 2023-2024 роки</t>
  </si>
  <si>
    <t>Програма на дання пільг окремим категоріям громадян з послуг зв"язку на 2023 рік</t>
  </si>
  <si>
    <t>Програма покращення надання медичної допомоги хворим, які потребують гемодіалізу на 2023 рік</t>
  </si>
  <si>
    <t>Програма наближення адміністративних послуг до населення громади на 2023-2025 роки</t>
  </si>
  <si>
    <t>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</t>
  </si>
  <si>
    <t>місцевого бюджету на 2023 рік</t>
  </si>
  <si>
    <t>41030000</t>
  </si>
  <si>
    <t>Субвенції з державного бюджету місцевим бюджетам</t>
  </si>
  <si>
    <t>41033900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</si>
  <si>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</si>
  <si>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</si>
  <si>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</si>
  <si>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</si>
  <si>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0100000</t>
  </si>
  <si>
    <t/>
  </si>
  <si>
    <t>Новоушицька селищна рада</t>
  </si>
  <si>
    <t>0110000</t>
  </si>
  <si>
    <t>0112152</t>
  </si>
  <si>
    <t>2152</t>
  </si>
  <si>
    <t>0763</t>
  </si>
  <si>
    <t>Інші програми та заходи у сфері охорони здоров`я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</si>
  <si>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</si>
  <si>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</si>
  <si>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</si>
  <si>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</si>
  <si>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0600000</t>
  </si>
  <si>
    <t>Вiддiл освiти, молодi та спорту Новоушицької селищної ради</t>
  </si>
  <si>
    <t>0610000</t>
  </si>
  <si>
    <t>0611031</t>
  </si>
  <si>
    <t>1031</t>
  </si>
  <si>
    <t>0617640</t>
  </si>
  <si>
    <t>7640</t>
  </si>
  <si>
    <t>0470</t>
  </si>
  <si>
    <t>Заходи з енергозбереження</t>
  </si>
  <si>
    <t>1000000</t>
  </si>
  <si>
    <t>Вiддiл культури,туризму та з питань засобiв масової iнформацiї Новоушицької селищної ради</t>
  </si>
  <si>
    <t>1010000</t>
  </si>
  <si>
    <t>Програма організації та проведення громадських робіт на території Новоушицької територіальної громади на 2023 рік</t>
  </si>
  <si>
    <t>Рішення сесії селищної ради від 30.03.2023 №9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</si>
  <si>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</si>
  <si>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</si>
  <si>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</si>
  <si>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0611271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</si>
  <si>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</si>
  <si>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</si>
  <si>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0611272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</si>
  <si>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</si>
  <si>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</si>
  <si>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Програма з реалізації проекту"Капітальний ремонт будівель закладу дошкільної освіти "Дзвіночок" по вул. Захисників України, 38а в смт.Нова Ушиця Кам"янець-Подільського району Хмельницької області" у рамках Надзвичайн.кредитної програми для відновл.України</t>
  </si>
  <si>
    <t>Фінансування місцевої програми "Програма організації та проведення громадських робіт на території Новоушицької територіальної громади на 2023 рік"</t>
  </si>
  <si>
    <t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громаді"</t>
  </si>
  <si>
    <t>Фінансування місцевої програми "Програма шефської допомоги військовим частинам Збройних Сил України, які розташовані на території на 2022-2023 роки"</t>
  </si>
  <si>
    <t>3700000</t>
  </si>
  <si>
    <t>Вiддiл фiнансiв Новоушицької селищної ради</t>
  </si>
  <si>
    <t>3710000</t>
  </si>
  <si>
    <t>9900000000</t>
  </si>
  <si>
    <t>2210000000</t>
  </si>
  <si>
    <t>Обласний бюджет Хмельницької області</t>
  </si>
  <si>
    <t>Програма розроблення містобудівної документації Новоушицької селищної територіальної громади на 2022-2025 роки</t>
  </si>
  <si>
    <t>Програма енергозбереження та енергоефективності Новоушицької територіальної громади на 2023-2025 роки</t>
  </si>
  <si>
    <t>0611152</t>
  </si>
  <si>
    <t>1152</t>
  </si>
  <si>
    <t>Забезпечення діяльності інклюзивно-ресурсних центрів за рахунок освітньої субвенції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</si>
  <si>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</si>
  <si>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</si>
  <si>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</si>
  <si>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</si>
  <si>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Програма охорони навколишнього природного середовища на 2022-2024 роки</t>
  </si>
  <si>
    <t>Надання загальної середньої освіти закладами загальної середньої освіти за рахунок коштів місцевого бюджету</t>
  </si>
  <si>
    <t>Програма будівництва, ремонту та утримання комунальних доріг Новоушицької селищної територіальної громади на 2023 рік</t>
  </si>
  <si>
    <t>Надання загальної середньої освіти закладами загальної середньої освіти за рахунок освітньої субвенції</t>
  </si>
  <si>
    <t>Додаток 8</t>
  </si>
  <si>
    <t>Розподіл вільного залишку бюджетних коштів загального фонду</t>
  </si>
  <si>
    <t>грн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</si>
  <si>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</si>
  <si>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</si>
  <si>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</si>
  <si>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</si>
  <si>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</si>
  <si>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</si>
  <si>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06</t>
  </si>
  <si>
    <t>Відділ освіти, молоді і спорту Новоушицької селищної ради (головний розпорядник)</t>
  </si>
  <si>
    <t>Всього</t>
  </si>
  <si>
    <t>місцевого бюджету селищної територіальної громади, який утворився на 01.01.2023 року</t>
  </si>
  <si>
    <t>Фінансування місцевої програми "Програма наближення адміністративних послуг до населення громади на 2023-2025 роки"</t>
  </si>
  <si>
    <t>Видатки на придбання матеріалів для проведення поточного ремонту в адміністративних приміщеннях старостатів громади, придбання оргтехніки</t>
  </si>
  <si>
    <t>Фінансування місцевої програми "Програма фінансової підтримки комунального некомерційного підприємства "Новоушицька центральна лікарня" Новоушицької селищної ради на 2021-2023 роки"</t>
  </si>
  <si>
    <t>0117130</t>
  </si>
  <si>
    <t xml:space="preserve">Фінансування місцевої програми "Програма розвитку земельних відносин Новоушицької громади на 2023-2025 роки" </t>
  </si>
  <si>
    <t>Фінансування місцевої програми "Програма розвитку футболу, футзалу в Новоушицькій територіальній громаді на 2021-2023 роки"</t>
  </si>
  <si>
    <t>Вiддiл культури,туризму та з питань засобiв масової iнформацiї Новоушицької селищної ради (головний розпорядник)</t>
  </si>
  <si>
    <t>Вiддiл культури,туризму та з питань засобiв масової iнформацiї Новоушицької селищної ради (відповідальний виконавець)</t>
  </si>
  <si>
    <t>10</t>
  </si>
  <si>
    <t>Виготовлення технічного паспорту на приміщення Новоушицького будинку культури і мистецтв</t>
  </si>
  <si>
    <t>Вiддiл фiнансiв Новоушицької селищної ради (головний розпорядник)</t>
  </si>
  <si>
    <t>Вiддiл фiнансiв Новоушицької селищної ради (відповідальний виконавець)</t>
  </si>
  <si>
    <t>3719800</t>
  </si>
  <si>
    <t>Фінансування місцевої програми "Програма"Безпечна громада" на 2021-2025 роки"</t>
  </si>
  <si>
    <t>Фінансування місцевої програми "Програма будівництва, ремонту та утримання комунальних доріг Новоушицької селищної територіальної громади на 2023 рік"</t>
  </si>
  <si>
    <t xml:space="preserve">Фінансування місцевої програми "Програма енергозбереження та енергоефективності Новоушицької територіальної громади на 2023-2025 роки" </t>
  </si>
  <si>
    <t>Додаток 9</t>
  </si>
  <si>
    <t xml:space="preserve">(у редакції рішення Новоушицької селищної ради </t>
  </si>
  <si>
    <t>грн.</t>
  </si>
  <si>
    <t>7130</t>
  </si>
  <si>
    <t>0421</t>
  </si>
  <si>
    <t>Здійснення заходів із землеустрою</t>
  </si>
  <si>
    <t>0118110</t>
  </si>
  <si>
    <t>8110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</si>
  <si>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</si>
  <si>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</si>
  <si>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22012900</t>
  </si>
  <si>
    <t>Заходи із запобігання та ліквідації надзвичайних ситуацій та наслідків стихійного лиха</t>
  </si>
  <si>
    <t>0118312</t>
  </si>
  <si>
    <t>8312</t>
  </si>
  <si>
    <t>0512</t>
  </si>
  <si>
    <t>Утилізація відходів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</si>
  <si>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</si>
  <si>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</si>
  <si>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</si>
  <si>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9800</t>
  </si>
  <si>
    <t>Оплата послуг з проведення досліджень питної води в закладах освіти</t>
  </si>
  <si>
    <t>Оплата послуг по страхуванню транспортних засобів (шкільних автобусів) в закладах освіти</t>
  </si>
  <si>
    <t>Оплата послуг по перевірці технічного стану транспортних засобів (шкільних автобусів) в закладах освіти</t>
  </si>
  <si>
    <t>Субвенція з місцевого бюджету державному бюджету на виконання програм соціально-економічного розвитку регіонів</t>
  </si>
  <si>
    <t>203000</t>
  </si>
  <si>
    <t>Інше внутрішнє фінансування</t>
  </si>
  <si>
    <t>203400</t>
  </si>
  <si>
    <t>0117693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</si>
  <si>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</si>
  <si>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</si>
  <si>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</si>
  <si>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</si>
  <si>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</si>
  <si>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2253800000</t>
  </si>
  <si>
    <t>Бюджет Крупецької сільської територіальної громади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</si>
  <si>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</si>
  <si>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208200</t>
  </si>
  <si>
    <t>На кінець періоду</t>
  </si>
  <si>
    <t>602200</t>
  </si>
  <si>
    <t>603000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</si>
  <si>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</si>
  <si>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</si>
  <si>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</si>
  <si>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Програма розвитку земельних відносин Новоушицької територіальної громади на 2023-2025 роки</t>
  </si>
  <si>
    <t>Програма підтримки учасників освітнього процесу закладів освіти Новоушицької об"єднаної територіальної громади на 2022-2025 роки</t>
  </si>
  <si>
    <t>Програма розвитку футболу, футзалу в Новоушицькій територіальній громаді на 2021-2023 роки</t>
  </si>
  <si>
    <t>Програма "Безпечна громада" на 2021-2025 роки</t>
  </si>
  <si>
    <t>0117680</t>
  </si>
  <si>
    <t>7680</t>
  </si>
  <si>
    <t>Членські внески до асоціацій органів місцевого самоврядування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</si>
  <si>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</si>
  <si>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</si>
  <si>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</si>
  <si>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</si>
  <si>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діяльності Новоушицької ради організації ветеранів на 2023 рік</t>
  </si>
  <si>
    <t>Програма бюджетування за участі громадськості (Бюджет участі) Новоушицької територіальної громади на 2023-2025 роки</t>
  </si>
  <si>
    <t>Програма підвищенння якості обслуговування платників та розвитку інформаційної мережі Новоушицької державної податкової інспекції Головного управління ДПС у Хмельницькій області на 2023-2024 роки</t>
  </si>
  <si>
    <t>Фінансування місцевої програми "Програма діяльності Новоушицької ради організації ветеранів на 2023 рік"</t>
  </si>
  <si>
    <t>Виплата матеріальної допомоги для населення</t>
  </si>
  <si>
    <t>Поточні видатки для закладів дошкільної освіти громади</t>
  </si>
  <si>
    <t xml:space="preserve">Фінансування місцевої програми "Програма бюджетування за участі громадськості (Бюджет участі) Новоушицької територіальної громади на 2023-2025 роки" </t>
  </si>
  <si>
    <t>Поточні видатки для закладів середньої освіти громади</t>
  </si>
  <si>
    <t>Видатки на придбання запчастин для проведення ремонту ГАЗ-52 (господарська група)</t>
  </si>
  <si>
    <t>Видатки на придбання матеріалів для проведення відео нагляду території біля приміщення відділу освіти, молоді та спорту</t>
  </si>
  <si>
    <t>Фінансування місцевої програми "Програма підвищенння якості обслуговування платників та розвитку інформаційної мережі Новоушицької державної податкової інспекції Головного управління ДПС у Хмельницькій області на 2023-2024 роки"</t>
  </si>
  <si>
    <t xml:space="preserve">Фінансування місцевої програми "Програма охорони навколишнього природного серидовища на 2022-2024 роки" </t>
  </si>
  <si>
    <t>208100</t>
  </si>
  <si>
    <t>На початок періоду</t>
  </si>
  <si>
    <t>602100</t>
  </si>
  <si>
    <t>41021400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</si>
  <si>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</si>
  <si>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</si>
  <si>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</si>
  <si>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</si>
  <si>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</t>
  </si>
  <si>
    <t>0117640</t>
  </si>
  <si>
    <t>Програма профілактики правопорушень та боротьби зі злочинності на території Новоушицької селищної об’єднаної територіальної громади на 2021-2025 роки</t>
  </si>
  <si>
    <t>0617366</t>
  </si>
  <si>
    <t>7366</t>
  </si>
  <si>
    <t>Реалізація проектів в рамках Надзвичайної кредитної програми для відновлення України</t>
  </si>
  <si>
    <t>Фінансування місцевої програми "Програма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рік"</t>
  </si>
  <si>
    <t>Видатки на оплату відряджень по закладах загальної середньої освіти</t>
  </si>
  <si>
    <t>Фінансування місцевої програми "Програма профілактики правопорушень та боротьби зі злочинності на території Новоушицької селищної об’єднаної територіальної громади на 2021-2025 роки"</t>
  </si>
  <si>
    <t>Видатки на придбання матеріалів для проведення поточного ремонту кабінетів в адміністративному приміщенні КУ "Центр надання соціальних послуг"</t>
  </si>
  <si>
    <t>0117310</t>
  </si>
  <si>
    <t xml:space="preserve">Фінансування місцевої програми "Питна вода Новоушиччини на 2023 рік" </t>
  </si>
  <si>
    <t>від 2 березня 2023 року №2</t>
  </si>
  <si>
    <t>7310</t>
  </si>
  <si>
    <t>Будівництво об`єктів житлово-комунального господарства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</si>
  <si>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</si>
  <si>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</si>
  <si>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</si>
  <si>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Програма "Питна вода Новоушиччини на 2023 рік"</t>
  </si>
  <si>
    <t>0117363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</si>
  <si>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</si>
  <si>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</si>
  <si>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</si>
  <si>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</si>
  <si>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Базова дотація</t>
  </si>
  <si>
    <t>Освітня субвенція з державного бюджету місцевим бюджетам</t>
  </si>
  <si>
    <t>Фінансування місцевої програми "Програма розвитку первинної медико-санітарної допомоги Новоушицької територіальної громади 2021-2025 роки"</t>
  </si>
  <si>
    <t xml:space="preserve">Видатки на оплату відряджень по будинку дитячої творчості </t>
  </si>
  <si>
    <t>Видатки на поточний ремонт та обслуговування двигуна та електрообладнання УАЗ 469 (господарська група)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</si>
  <si>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</si>
  <si>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</si>
  <si>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</si>
  <si>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</si>
  <si>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0617321</t>
  </si>
  <si>
    <t>7321</t>
  </si>
  <si>
    <t>Будівництво освітніх установ та закладів</t>
  </si>
  <si>
    <t>Виготовлення проектно-кошторисної документації "Нове будівництво захисної споруди цивільного захисту Новоушицького ліцею по вул.Подільська,27 в смт.Нова Ушиця Кам’янець-Подільського району Хмельницької області"</t>
  </si>
  <si>
    <t>0117670</t>
  </si>
  <si>
    <t>7670</t>
  </si>
  <si>
    <t>Внески до статутного капіталу суб`єктів господарювання</t>
  </si>
  <si>
    <t>Програма збільшення статутного капіталу госпрозрахункового підприємства "Водоканал" на 2023 рік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</si>
  <si>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</si>
  <si>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</si>
  <si>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</si>
  <si>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</si>
  <si>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</si>
  <si>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</si>
  <si>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</si>
  <si>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</si>
  <si>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</si>
  <si>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</si>
  <si>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</si>
  <si>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</si>
  <si>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</si>
  <si>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Оплата послуг по проведенню поточного ремонту шкільного автобуса Заміхівської загальноосвітньої школи І-ІІІ ступенів</t>
  </si>
  <si>
    <t xml:space="preserve">Технічне обслуговування транспортного засобу шкільного автобуса Новоушицького ліцею </t>
  </si>
  <si>
    <t>Технічне обслуговування газопроводів Новоушицький, Струзький ліцеї, Новоушицька загальноосвітня школа І-ІІІ ст.№2, Пилипковецька гімназія</t>
  </si>
  <si>
    <t>Оплата послуг з ремонту та технічного обслуговування електричного устаткування Рудковецької гімназії</t>
  </si>
  <si>
    <t>41053900</t>
  </si>
  <si>
    <t>від 2 березня 2023 року №2)</t>
  </si>
  <si>
    <t>Придбання насоса циркулярного у Вільховецький навчальний заклад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</si>
  <si>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</si>
  <si>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</si>
  <si>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</si>
  <si>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</si>
  <si>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</si>
  <si>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</si>
  <si>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</si>
  <si>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Виготовлення проектно-кошторисної документації "Капітальний ремонт пожежної сигналізації в приміщенні котельні Новоушицького ліцею по вул.Подільській,27 в смт.Нова Ушиця Кам’янець-Подільського району Хмельницької області"</t>
  </si>
  <si>
    <r>
      <t xml:space="preserve">Обсяг виділених бюджетних призначень рішенням сесії від 30.11.2023 р. №20  </t>
    </r>
    <r>
      <rPr>
        <b/>
        <sz val="9"/>
        <rFont val="Times New Roman"/>
        <family val="1"/>
      </rPr>
      <t>(перерозподіл)</t>
    </r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</si>
</sst>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1"/>
      <name val="Times New Roman Cyr"/>
      <family val="1"/>
    </font>
    <font>
      <b/>
      <u val="single"/>
      <sz val="1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9" fillId="0" borderId="0">
      <alignment/>
      <protection/>
    </xf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33" borderId="10" xfId="0" applyNumberFormat="1" applyFont="1" applyFill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 wrapText="1"/>
    </xf>
    <xf numFmtId="190" fontId="0" fillId="0" borderId="10" xfId="0" applyNumberFormat="1" applyBorder="1" applyAlignment="1">
      <alignment horizontal="right" vertical="center"/>
    </xf>
    <xf numFmtId="190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2" fontId="0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209" fontId="14" fillId="33" borderId="10" xfId="0" applyNumberFormat="1" applyFont="1" applyFill="1" applyBorder="1" applyAlignment="1">
      <alignment horizontal="right" vertical="center"/>
    </xf>
    <xf numFmtId="209" fontId="14" fillId="0" borderId="10" xfId="0" applyNumberFormat="1" applyFont="1" applyBorder="1" applyAlignment="1">
      <alignment horizontal="right" vertical="center"/>
    </xf>
    <xf numFmtId="209" fontId="12" fillId="33" borderId="10" xfId="0" applyNumberFormat="1" applyFont="1" applyFill="1" applyBorder="1" applyAlignment="1">
      <alignment horizontal="right" vertical="center"/>
    </xf>
    <xf numFmtId="209" fontId="12" fillId="0" borderId="10" xfId="0" applyNumberFormat="1" applyFont="1" applyBorder="1" applyAlignment="1">
      <alignment horizontal="right" vertical="center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vertical="center" wrapText="1"/>
    </xf>
    <xf numFmtId="209" fontId="14" fillId="33" borderId="10" xfId="0" applyNumberFormat="1" applyFont="1" applyFill="1" applyBorder="1" applyAlignment="1">
      <alignment vertical="center"/>
    </xf>
    <xf numFmtId="209" fontId="14" fillId="0" borderId="10" xfId="0" applyNumberFormat="1" applyFont="1" applyBorder="1" applyAlignment="1">
      <alignment vertical="center"/>
    </xf>
    <xf numFmtId="0" fontId="12" fillId="0" borderId="10" xfId="0" applyFont="1" applyBorder="1" applyAlignment="1" quotePrefix="1">
      <alignment vertical="center" wrapText="1"/>
    </xf>
    <xf numFmtId="209" fontId="12" fillId="33" borderId="10" xfId="0" applyNumberFormat="1" applyFont="1" applyFill="1" applyBorder="1" applyAlignment="1">
      <alignment vertical="center"/>
    </xf>
    <xf numFmtId="20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Continuous" vertical="center" wrapText="1"/>
    </xf>
    <xf numFmtId="0" fontId="12" fillId="0" borderId="12" xfId="0" applyFont="1" applyBorder="1" applyAlignment="1">
      <alignment horizontal="centerContinuous" vertical="center"/>
    </xf>
    <xf numFmtId="209" fontId="12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centerContinuous" vertical="center"/>
    </xf>
    <xf numFmtId="209" fontId="14" fillId="3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34" borderId="10" xfId="0" applyFont="1" applyFill="1" applyBorder="1" applyAlignment="1">
      <alignment horizontal="left" vertical="center"/>
    </xf>
    <xf numFmtId="0" fontId="5" fillId="0" borderId="0" xfId="53" applyFont="1" applyAlignment="1">
      <alignment horizontal="center"/>
      <protection/>
    </xf>
    <xf numFmtId="0" fontId="14" fillId="0" borderId="10" xfId="0" applyFont="1" applyBorder="1" applyAlignment="1">
      <alignment horizontal="center" vertical="center" wrapText="1"/>
    </xf>
    <xf numFmtId="0" fontId="16" fillId="0" borderId="0" xfId="54" applyFont="1" applyAlignment="1" quotePrefix="1">
      <alignment horizontal="left"/>
      <protection/>
    </xf>
    <xf numFmtId="0" fontId="4" fillId="0" borderId="0" xfId="54" applyFont="1">
      <alignment/>
      <protection/>
    </xf>
    <xf numFmtId="0" fontId="17" fillId="0" borderId="0" xfId="54" applyFont="1" applyAlignment="1">
      <alignment horizontal="left"/>
      <protection/>
    </xf>
    <xf numFmtId="0" fontId="3" fillId="0" borderId="0" xfId="0" applyFont="1" applyFill="1" applyAlignment="1">
      <alignment/>
    </xf>
    <xf numFmtId="0" fontId="18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0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>
      <alignment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top" wrapText="1"/>
    </xf>
    <xf numFmtId="4" fontId="17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4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4" fontId="21" fillId="0" borderId="0" xfId="54" applyNumberFormat="1" applyFont="1" applyBorder="1" applyAlignment="1">
      <alignment horizontal="left" vertical="center" wrapText="1"/>
      <protection/>
    </xf>
    <xf numFmtId="1" fontId="22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0" fillId="0" borderId="0" xfId="54" applyFont="1" applyAlignment="1">
      <alignment/>
      <protection/>
    </xf>
    <xf numFmtId="0" fontId="3" fillId="0" borderId="0" xfId="54" applyFont="1">
      <alignment/>
      <protection/>
    </xf>
    <xf numFmtId="4" fontId="4" fillId="0" borderId="0" xfId="54" applyNumberFormat="1" applyFont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54" applyFont="1" applyAlignment="1">
      <alignment wrapText="1"/>
      <protection/>
    </xf>
    <xf numFmtId="4" fontId="3" fillId="0" borderId="14" xfId="54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 quotePrefix="1">
      <alignment horizontal="center" vertical="center" wrapText="1"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5" fillId="0" borderId="0" xfId="53" applyFont="1" applyAlignment="1">
      <alignment horizontal="right"/>
      <protection/>
    </xf>
    <xf numFmtId="3" fontId="17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vertical="center" wrapText="1"/>
    </xf>
    <xf numFmtId="0" fontId="15" fillId="0" borderId="0" xfId="0" applyFont="1" applyAlignment="1" quotePrefix="1">
      <alignment horizontal="center"/>
    </xf>
    <xf numFmtId="0" fontId="24" fillId="0" borderId="0" xfId="0" applyFont="1" applyAlignment="1" quotePrefix="1">
      <alignment horizontal="center"/>
    </xf>
    <xf numFmtId="0" fontId="14" fillId="0" borderId="10" xfId="0" applyFont="1" applyBorder="1" applyAlignment="1">
      <alignment horizontal="centerContinuous" vertical="center"/>
    </xf>
    <xf numFmtId="209" fontId="14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17" fillId="0" borderId="10" xfId="54" applyNumberFormat="1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Continuous" vertical="center"/>
    </xf>
    <xf numFmtId="0" fontId="14" fillId="0" borderId="11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3" fillId="0" borderId="0" xfId="0" applyNumberFormat="1" applyFont="1" applyAlignment="1">
      <alignment/>
    </xf>
    <xf numFmtId="0" fontId="4" fillId="0" borderId="14" xfId="54" applyFont="1" applyBorder="1">
      <alignment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209" fontId="14" fillId="33" borderId="10" xfId="0" applyNumberFormat="1" applyFont="1" applyFill="1" applyBorder="1" applyAlignment="1">
      <alignment horizontal="right"/>
    </xf>
    <xf numFmtId="0" fontId="14" fillId="0" borderId="10" xfId="0" applyFont="1" applyBorder="1" applyAlignment="1" quotePrefix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 quotePrefix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0" xfId="0" applyFont="1" applyAlignment="1" quotePrefix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20" fillId="0" borderId="0" xfId="54" applyFont="1" applyAlignment="1">
      <alignment horizontal="left"/>
      <protection/>
    </xf>
    <xf numFmtId="0" fontId="19" fillId="0" borderId="14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20" fillId="0" borderId="14" xfId="54" applyFont="1" applyBorder="1" applyAlignment="1">
      <alignment horizontal="center" vertical="center" wrapText="1"/>
      <protection/>
    </xf>
    <xf numFmtId="0" fontId="20" fillId="0" borderId="13" xfId="54" applyFont="1" applyBorder="1" applyAlignment="1">
      <alignment horizontal="center" vertical="center" wrapText="1"/>
      <protection/>
    </xf>
    <xf numFmtId="0" fontId="18" fillId="0" borderId="0" xfId="54" applyFont="1" applyAlignment="1">
      <alignment horizontal="center" wrapText="1"/>
      <protection/>
    </xf>
    <xf numFmtId="0" fontId="5" fillId="0" borderId="0" xfId="0" applyFont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14.50390625" style="0" customWidth="1"/>
    <col min="2" max="2" width="53.00390625" style="0" customWidth="1"/>
    <col min="3" max="3" width="17.50390625" style="0" customWidth="1"/>
    <col min="4" max="4" width="17.625" style="0" customWidth="1"/>
    <col min="5" max="5" width="15.50390625" style="0" customWidth="1"/>
    <col min="6" max="6" width="14.625" style="0" customWidth="1"/>
  </cols>
  <sheetData>
    <row r="1" s="9" customFormat="1" ht="18">
      <c r="C1" s="9" t="s">
        <v>403</v>
      </c>
    </row>
    <row r="2" s="9" customFormat="1" ht="18">
      <c r="C2" s="11" t="s">
        <v>404</v>
      </c>
    </row>
    <row r="3" s="9" customFormat="1" ht="18">
      <c r="C3" s="11" t="s">
        <v>286</v>
      </c>
    </row>
    <row r="4" s="9" customFormat="1" ht="18">
      <c r="C4" s="11" t="s">
        <v>285</v>
      </c>
    </row>
    <row r="5" s="9" customFormat="1" ht="18">
      <c r="C5" s="11" t="s">
        <v>347</v>
      </c>
    </row>
    <row r="6" s="9" customFormat="1" ht="18"/>
    <row r="7" spans="1:6" s="9" customFormat="1" ht="33" customHeight="1">
      <c r="A7" s="137" t="s">
        <v>435</v>
      </c>
      <c r="B7" s="138"/>
      <c r="C7" s="138"/>
      <c r="D7" s="138"/>
      <c r="E7" s="138"/>
      <c r="F7" s="138"/>
    </row>
    <row r="8" spans="1:6" s="9" customFormat="1" ht="18.75" customHeight="1">
      <c r="A8" s="107" t="s">
        <v>51</v>
      </c>
      <c r="B8"/>
      <c r="C8"/>
      <c r="D8"/>
      <c r="E8"/>
      <c r="F8"/>
    </row>
    <row r="9" spans="1:6" s="9" customFormat="1" ht="18">
      <c r="A9" t="s">
        <v>52</v>
      </c>
      <c r="B9"/>
      <c r="C9"/>
      <c r="D9"/>
      <c r="E9"/>
      <c r="F9" s="7" t="s">
        <v>405</v>
      </c>
    </row>
    <row r="10" spans="1:6" s="9" customFormat="1" ht="19.5" customHeight="1">
      <c r="A10" s="140" t="s">
        <v>406</v>
      </c>
      <c r="B10" s="140" t="s">
        <v>407</v>
      </c>
      <c r="C10" s="139" t="s">
        <v>408</v>
      </c>
      <c r="D10" s="140" t="s">
        <v>409</v>
      </c>
      <c r="E10" s="140" t="s">
        <v>410</v>
      </c>
      <c r="F10" s="140"/>
    </row>
    <row r="11" spans="1:6" ht="33.75" customHeight="1">
      <c r="A11" s="140"/>
      <c r="B11" s="140"/>
      <c r="C11" s="140"/>
      <c r="D11" s="140"/>
      <c r="E11" s="140" t="s">
        <v>411</v>
      </c>
      <c r="F11" s="140" t="s">
        <v>412</v>
      </c>
    </row>
    <row r="12" spans="1:6" ht="7.5" customHeight="1">
      <c r="A12" s="140"/>
      <c r="B12" s="140"/>
      <c r="C12" s="140"/>
      <c r="D12" s="140"/>
      <c r="E12" s="140"/>
      <c r="F12" s="140"/>
    </row>
    <row r="13" spans="1:6" ht="13.5">
      <c r="A13" s="34">
        <v>1</v>
      </c>
      <c r="B13" s="34">
        <v>2</v>
      </c>
      <c r="C13" s="35">
        <v>3</v>
      </c>
      <c r="D13" s="34">
        <v>4</v>
      </c>
      <c r="E13" s="34">
        <v>5</v>
      </c>
      <c r="F13" s="34">
        <v>6</v>
      </c>
    </row>
    <row r="14" spans="1:6" ht="13.5">
      <c r="A14" s="62" t="s">
        <v>226</v>
      </c>
      <c r="B14" s="42" t="s">
        <v>661</v>
      </c>
      <c r="C14" s="36">
        <f aca="true" t="shared" si="0" ref="C14:C45">D14+E14</f>
        <v>117959217</v>
      </c>
      <c r="D14" s="37">
        <v>117931217</v>
      </c>
      <c r="E14" s="37">
        <v>28000</v>
      </c>
      <c r="F14" s="37">
        <v>0</v>
      </c>
    </row>
    <row r="15" spans="1:6" ht="27">
      <c r="A15" s="62" t="s">
        <v>227</v>
      </c>
      <c r="B15" s="42" t="s">
        <v>662</v>
      </c>
      <c r="C15" s="36">
        <f t="shared" si="0"/>
        <v>77494086</v>
      </c>
      <c r="D15" s="37">
        <v>77494086</v>
      </c>
      <c r="E15" s="37">
        <v>0</v>
      </c>
      <c r="F15" s="37">
        <v>0</v>
      </c>
    </row>
    <row r="16" spans="1:6" ht="13.5">
      <c r="A16" s="62" t="s">
        <v>228</v>
      </c>
      <c r="B16" s="42" t="s">
        <v>413</v>
      </c>
      <c r="C16" s="36">
        <f t="shared" si="0"/>
        <v>77452621</v>
      </c>
      <c r="D16" s="37">
        <v>77452621</v>
      </c>
      <c r="E16" s="37">
        <v>0</v>
      </c>
      <c r="F16" s="37">
        <v>0</v>
      </c>
    </row>
    <row r="17" spans="1:6" ht="59.25" customHeight="1">
      <c r="A17" s="34" t="s">
        <v>229</v>
      </c>
      <c r="B17" s="45" t="s">
        <v>414</v>
      </c>
      <c r="C17" s="38">
        <f t="shared" si="0"/>
        <v>50508100</v>
      </c>
      <c r="D17" s="39">
        <v>50508100</v>
      </c>
      <c r="E17" s="39">
        <v>0</v>
      </c>
      <c r="F17" s="39">
        <v>0</v>
      </c>
    </row>
    <row r="18" spans="1:6" ht="71.25" customHeight="1">
      <c r="A18" s="34" t="s">
        <v>230</v>
      </c>
      <c r="B18" s="45" t="s">
        <v>415</v>
      </c>
      <c r="C18" s="38">
        <f t="shared" si="0"/>
        <v>4820000</v>
      </c>
      <c r="D18" s="39">
        <v>4820000</v>
      </c>
      <c r="E18" s="39">
        <v>0</v>
      </c>
      <c r="F18" s="39">
        <v>0</v>
      </c>
    </row>
    <row r="19" spans="1:6" ht="60.75" customHeight="1">
      <c r="A19" s="34" t="s">
        <v>231</v>
      </c>
      <c r="B19" s="45" t="s">
        <v>416</v>
      </c>
      <c r="C19" s="38">
        <f t="shared" si="0"/>
        <v>21131457</v>
      </c>
      <c r="D19" s="39">
        <v>21131457</v>
      </c>
      <c r="E19" s="39">
        <v>0</v>
      </c>
      <c r="F19" s="39">
        <v>0</v>
      </c>
    </row>
    <row r="20" spans="1:6" ht="44.25" customHeight="1">
      <c r="A20" s="34" t="s">
        <v>232</v>
      </c>
      <c r="B20" s="45" t="s">
        <v>417</v>
      </c>
      <c r="C20" s="38">
        <f t="shared" si="0"/>
        <v>400000</v>
      </c>
      <c r="D20" s="39">
        <v>400000</v>
      </c>
      <c r="E20" s="39">
        <v>0</v>
      </c>
      <c r="F20" s="39">
        <v>0</v>
      </c>
    </row>
    <row r="21" spans="1:6" ht="41.25">
      <c r="A21" s="34" t="s">
        <v>649</v>
      </c>
      <c r="B21" s="45" t="s">
        <v>650</v>
      </c>
      <c r="C21" s="38">
        <f t="shared" si="0"/>
        <v>593064</v>
      </c>
      <c r="D21" s="39">
        <v>593064</v>
      </c>
      <c r="E21" s="39">
        <v>0</v>
      </c>
      <c r="F21" s="39">
        <v>0</v>
      </c>
    </row>
    <row r="22" spans="1:6" ht="31.5" customHeight="1">
      <c r="A22" s="62" t="s">
        <v>233</v>
      </c>
      <c r="B22" s="42" t="s">
        <v>663</v>
      </c>
      <c r="C22" s="36">
        <f t="shared" si="0"/>
        <v>41465</v>
      </c>
      <c r="D22" s="37">
        <v>41465</v>
      </c>
      <c r="E22" s="37">
        <v>0</v>
      </c>
      <c r="F22" s="37">
        <v>0</v>
      </c>
    </row>
    <row r="23" spans="1:6" ht="27">
      <c r="A23" s="34" t="s">
        <v>234</v>
      </c>
      <c r="B23" s="45" t="s">
        <v>664</v>
      </c>
      <c r="C23" s="38">
        <f t="shared" si="0"/>
        <v>41465</v>
      </c>
      <c r="D23" s="39">
        <v>41465</v>
      </c>
      <c r="E23" s="39">
        <v>0</v>
      </c>
      <c r="F23" s="39">
        <v>0</v>
      </c>
    </row>
    <row r="24" spans="1:6" ht="27">
      <c r="A24" s="62" t="s">
        <v>235</v>
      </c>
      <c r="B24" s="42" t="s">
        <v>665</v>
      </c>
      <c r="C24" s="36">
        <f t="shared" si="0"/>
        <v>963336</v>
      </c>
      <c r="D24" s="37">
        <v>963336</v>
      </c>
      <c r="E24" s="37">
        <v>0</v>
      </c>
      <c r="F24" s="37">
        <v>0</v>
      </c>
    </row>
    <row r="25" spans="1:6" ht="27">
      <c r="A25" s="62" t="s">
        <v>236</v>
      </c>
      <c r="B25" s="42" t="s">
        <v>666</v>
      </c>
      <c r="C25" s="36">
        <f t="shared" si="0"/>
        <v>960574</v>
      </c>
      <c r="D25" s="37">
        <v>960574</v>
      </c>
      <c r="E25" s="37">
        <v>0</v>
      </c>
      <c r="F25" s="37">
        <v>0</v>
      </c>
    </row>
    <row r="26" spans="1:6" ht="48" customHeight="1">
      <c r="A26" s="34" t="s">
        <v>237</v>
      </c>
      <c r="B26" s="45" t="s">
        <v>667</v>
      </c>
      <c r="C26" s="38">
        <f t="shared" si="0"/>
        <v>820574</v>
      </c>
      <c r="D26" s="39">
        <v>820574</v>
      </c>
      <c r="E26" s="39">
        <v>0</v>
      </c>
      <c r="F26" s="39">
        <v>0</v>
      </c>
    </row>
    <row r="27" spans="1:6" ht="69">
      <c r="A27" s="34" t="s">
        <v>238</v>
      </c>
      <c r="B27" s="45" t="s">
        <v>668</v>
      </c>
      <c r="C27" s="38">
        <f t="shared" si="0"/>
        <v>140000</v>
      </c>
      <c r="D27" s="39">
        <v>140000</v>
      </c>
      <c r="E27" s="39">
        <v>0</v>
      </c>
      <c r="F27" s="39">
        <v>0</v>
      </c>
    </row>
    <row r="28" spans="1:6" ht="27">
      <c r="A28" s="62" t="s">
        <v>239</v>
      </c>
      <c r="B28" s="42" t="s">
        <v>418</v>
      </c>
      <c r="C28" s="36">
        <f t="shared" si="0"/>
        <v>2762</v>
      </c>
      <c r="D28" s="37">
        <v>2762</v>
      </c>
      <c r="E28" s="37">
        <v>0</v>
      </c>
      <c r="F28" s="37">
        <v>0</v>
      </c>
    </row>
    <row r="29" spans="1:6" ht="41.25">
      <c r="A29" s="34" t="s">
        <v>240</v>
      </c>
      <c r="B29" s="45" t="s">
        <v>419</v>
      </c>
      <c r="C29" s="38">
        <f t="shared" si="0"/>
        <v>2762</v>
      </c>
      <c r="D29" s="39">
        <v>2762</v>
      </c>
      <c r="E29" s="39">
        <v>0</v>
      </c>
      <c r="F29" s="39">
        <v>0</v>
      </c>
    </row>
    <row r="30" spans="1:6" ht="13.5">
      <c r="A30" s="62" t="s">
        <v>241</v>
      </c>
      <c r="B30" s="42" t="s">
        <v>669</v>
      </c>
      <c r="C30" s="36">
        <f t="shared" si="0"/>
        <v>5447000</v>
      </c>
      <c r="D30" s="37">
        <v>5447000</v>
      </c>
      <c r="E30" s="37">
        <v>0</v>
      </c>
      <c r="F30" s="37">
        <v>0</v>
      </c>
    </row>
    <row r="31" spans="1:6" ht="27">
      <c r="A31" s="62" t="s">
        <v>242</v>
      </c>
      <c r="B31" s="42" t="s">
        <v>670</v>
      </c>
      <c r="C31" s="36">
        <f t="shared" si="0"/>
        <v>963000</v>
      </c>
      <c r="D31" s="37">
        <v>963000</v>
      </c>
      <c r="E31" s="37">
        <v>0</v>
      </c>
      <c r="F31" s="37">
        <v>0</v>
      </c>
    </row>
    <row r="32" spans="1:6" ht="13.5">
      <c r="A32" s="34" t="s">
        <v>243</v>
      </c>
      <c r="B32" s="45" t="s">
        <v>420</v>
      </c>
      <c r="C32" s="38">
        <f t="shared" si="0"/>
        <v>963000</v>
      </c>
      <c r="D32" s="39">
        <v>963000</v>
      </c>
      <c r="E32" s="39">
        <v>0</v>
      </c>
      <c r="F32" s="39">
        <v>0</v>
      </c>
    </row>
    <row r="33" spans="1:6" ht="27">
      <c r="A33" s="62" t="s">
        <v>244</v>
      </c>
      <c r="B33" s="42" t="s">
        <v>671</v>
      </c>
      <c r="C33" s="36">
        <f t="shared" si="0"/>
        <v>3740000</v>
      </c>
      <c r="D33" s="37">
        <v>3740000</v>
      </c>
      <c r="E33" s="37">
        <v>0</v>
      </c>
      <c r="F33" s="37">
        <v>0</v>
      </c>
    </row>
    <row r="34" spans="1:6" ht="13.5">
      <c r="A34" s="34" t="s">
        <v>245</v>
      </c>
      <c r="B34" s="45" t="s">
        <v>420</v>
      </c>
      <c r="C34" s="38">
        <f t="shared" si="0"/>
        <v>3740000</v>
      </c>
      <c r="D34" s="39">
        <v>3740000</v>
      </c>
      <c r="E34" s="39">
        <v>0</v>
      </c>
      <c r="F34" s="39">
        <v>0</v>
      </c>
    </row>
    <row r="35" spans="1:6" ht="30" customHeight="1">
      <c r="A35" s="62" t="s">
        <v>246</v>
      </c>
      <c r="B35" s="42" t="s">
        <v>672</v>
      </c>
      <c r="C35" s="36">
        <f t="shared" si="0"/>
        <v>744000</v>
      </c>
      <c r="D35" s="37">
        <v>744000</v>
      </c>
      <c r="E35" s="37">
        <v>0</v>
      </c>
      <c r="F35" s="37">
        <v>0</v>
      </c>
    </row>
    <row r="36" spans="1:6" ht="99.75" customHeight="1">
      <c r="A36" s="34" t="s">
        <v>436</v>
      </c>
      <c r="B36" s="45" t="s">
        <v>338</v>
      </c>
      <c r="C36" s="38">
        <f t="shared" si="0"/>
        <v>224000</v>
      </c>
      <c r="D36" s="39">
        <v>224000</v>
      </c>
      <c r="E36" s="39">
        <v>0</v>
      </c>
      <c r="F36" s="39">
        <v>0</v>
      </c>
    </row>
    <row r="37" spans="1:6" ht="69">
      <c r="A37" s="34" t="s">
        <v>437</v>
      </c>
      <c r="B37" s="45" t="s">
        <v>440</v>
      </c>
      <c r="C37" s="38">
        <f t="shared" si="0"/>
        <v>520000</v>
      </c>
      <c r="D37" s="39">
        <v>520000</v>
      </c>
      <c r="E37" s="39">
        <v>0</v>
      </c>
      <c r="F37" s="39">
        <v>0</v>
      </c>
    </row>
    <row r="38" spans="1:6" ht="41.25">
      <c r="A38" s="62" t="s">
        <v>247</v>
      </c>
      <c r="B38" s="42" t="s">
        <v>421</v>
      </c>
      <c r="C38" s="36">
        <f t="shared" si="0"/>
        <v>34026795</v>
      </c>
      <c r="D38" s="37">
        <v>34026795</v>
      </c>
      <c r="E38" s="37">
        <v>0</v>
      </c>
      <c r="F38" s="37">
        <v>0</v>
      </c>
    </row>
    <row r="39" spans="1:6" ht="24.75" customHeight="1">
      <c r="A39" s="62" t="s">
        <v>248</v>
      </c>
      <c r="B39" s="42" t="s">
        <v>673</v>
      </c>
      <c r="C39" s="36">
        <f t="shared" si="0"/>
        <v>15318000</v>
      </c>
      <c r="D39" s="37">
        <v>15318000</v>
      </c>
      <c r="E39" s="37">
        <v>0</v>
      </c>
      <c r="F39" s="37">
        <v>0</v>
      </c>
    </row>
    <row r="40" spans="1:6" ht="46.5" customHeight="1">
      <c r="A40" s="34" t="s">
        <v>249</v>
      </c>
      <c r="B40" s="45" t="s">
        <v>681</v>
      </c>
      <c r="C40" s="38">
        <f t="shared" si="0"/>
        <v>30000</v>
      </c>
      <c r="D40" s="39">
        <v>30000</v>
      </c>
      <c r="E40" s="39">
        <v>0</v>
      </c>
      <c r="F40" s="39">
        <v>0</v>
      </c>
    </row>
    <row r="41" spans="1:6" ht="41.25">
      <c r="A41" s="34" t="s">
        <v>250</v>
      </c>
      <c r="B41" s="45" t="s">
        <v>682</v>
      </c>
      <c r="C41" s="38">
        <f t="shared" si="0"/>
        <v>882000</v>
      </c>
      <c r="D41" s="39">
        <v>882000</v>
      </c>
      <c r="E41" s="39">
        <v>0</v>
      </c>
      <c r="F41" s="39">
        <v>0</v>
      </c>
    </row>
    <row r="42" spans="1:6" ht="41.25">
      <c r="A42" s="34" t="s">
        <v>251</v>
      </c>
      <c r="B42" s="45" t="s">
        <v>683</v>
      </c>
      <c r="C42" s="38">
        <f t="shared" si="0"/>
        <v>1390000</v>
      </c>
      <c r="D42" s="39">
        <v>1390000</v>
      </c>
      <c r="E42" s="39">
        <v>0</v>
      </c>
      <c r="F42" s="39">
        <v>0</v>
      </c>
    </row>
    <row r="43" spans="1:6" ht="41.25">
      <c r="A43" s="34" t="s">
        <v>252</v>
      </c>
      <c r="B43" s="45" t="s">
        <v>684</v>
      </c>
      <c r="C43" s="38">
        <f t="shared" si="0"/>
        <v>1755000</v>
      </c>
      <c r="D43" s="39">
        <v>1755000</v>
      </c>
      <c r="E43" s="39">
        <v>0</v>
      </c>
      <c r="F43" s="39">
        <v>0</v>
      </c>
    </row>
    <row r="44" spans="1:6" ht="13.5">
      <c r="A44" s="34" t="s">
        <v>253</v>
      </c>
      <c r="B44" s="45" t="s">
        <v>685</v>
      </c>
      <c r="C44" s="38">
        <f t="shared" si="0"/>
        <v>960000</v>
      </c>
      <c r="D44" s="39">
        <v>960000</v>
      </c>
      <c r="E44" s="39">
        <v>0</v>
      </c>
      <c r="F44" s="39">
        <v>0</v>
      </c>
    </row>
    <row r="45" spans="1:6" ht="13.5">
      <c r="A45" s="34" t="s">
        <v>254</v>
      </c>
      <c r="B45" s="45" t="s">
        <v>686</v>
      </c>
      <c r="C45" s="38">
        <f t="shared" si="0"/>
        <v>6836000</v>
      </c>
      <c r="D45" s="39">
        <v>6836000</v>
      </c>
      <c r="E45" s="39">
        <v>0</v>
      </c>
      <c r="F45" s="39">
        <v>0</v>
      </c>
    </row>
    <row r="46" spans="1:6" ht="13.5">
      <c r="A46" s="34" t="s">
        <v>255</v>
      </c>
      <c r="B46" s="45" t="s">
        <v>687</v>
      </c>
      <c r="C46" s="38">
        <f aca="true" t="shared" si="1" ref="C46:C77">D46+E46</f>
        <v>2000000</v>
      </c>
      <c r="D46" s="39">
        <v>2000000</v>
      </c>
      <c r="E46" s="39">
        <v>0</v>
      </c>
      <c r="F46" s="39">
        <v>0</v>
      </c>
    </row>
    <row r="47" spans="1:6" ht="13.5">
      <c r="A47" s="34" t="s">
        <v>256</v>
      </c>
      <c r="B47" s="45" t="s">
        <v>0</v>
      </c>
      <c r="C47" s="38">
        <f t="shared" si="1"/>
        <v>1465000</v>
      </c>
      <c r="D47" s="39">
        <v>1465000</v>
      </c>
      <c r="E47" s="39">
        <v>0</v>
      </c>
      <c r="F47" s="39">
        <v>0</v>
      </c>
    </row>
    <row r="48" spans="1:6" ht="13.5">
      <c r="A48" s="62" t="s">
        <v>339</v>
      </c>
      <c r="B48" s="42" t="s">
        <v>340</v>
      </c>
      <c r="C48" s="36">
        <f t="shared" si="1"/>
        <v>78795</v>
      </c>
      <c r="D48" s="37">
        <v>78795</v>
      </c>
      <c r="E48" s="37">
        <v>0</v>
      </c>
      <c r="F48" s="37">
        <v>0</v>
      </c>
    </row>
    <row r="49" spans="1:6" ht="13.5">
      <c r="A49" s="34" t="s">
        <v>341</v>
      </c>
      <c r="B49" s="45" t="s">
        <v>342</v>
      </c>
      <c r="C49" s="38">
        <f t="shared" si="1"/>
        <v>60778</v>
      </c>
      <c r="D49" s="39">
        <v>60778</v>
      </c>
      <c r="E49" s="39">
        <v>0</v>
      </c>
      <c r="F49" s="39">
        <v>0</v>
      </c>
    </row>
    <row r="50" spans="1:6" ht="13.5">
      <c r="A50" s="34" t="s">
        <v>343</v>
      </c>
      <c r="B50" s="45" t="s">
        <v>344</v>
      </c>
      <c r="C50" s="38">
        <f t="shared" si="1"/>
        <v>18017</v>
      </c>
      <c r="D50" s="39">
        <v>18017</v>
      </c>
      <c r="E50" s="39">
        <v>0</v>
      </c>
      <c r="F50" s="39">
        <v>0</v>
      </c>
    </row>
    <row r="51" spans="1:6" ht="13.5">
      <c r="A51" s="62" t="s">
        <v>257</v>
      </c>
      <c r="B51" s="42" t="s">
        <v>1</v>
      </c>
      <c r="C51" s="36">
        <f t="shared" si="1"/>
        <v>18630000</v>
      </c>
      <c r="D51" s="37">
        <v>18630000</v>
      </c>
      <c r="E51" s="37">
        <v>0</v>
      </c>
      <c r="F51" s="37">
        <v>0</v>
      </c>
    </row>
    <row r="52" spans="1:6" ht="13.5">
      <c r="A52" s="34" t="s">
        <v>258</v>
      </c>
      <c r="B52" s="45" t="s">
        <v>2</v>
      </c>
      <c r="C52" s="38">
        <f t="shared" si="1"/>
        <v>100000</v>
      </c>
      <c r="D52" s="39">
        <v>100000</v>
      </c>
      <c r="E52" s="39">
        <v>0</v>
      </c>
      <c r="F52" s="39">
        <v>0</v>
      </c>
    </row>
    <row r="53" spans="1:6" ht="13.5">
      <c r="A53" s="34" t="s">
        <v>259</v>
      </c>
      <c r="B53" s="45" t="s">
        <v>3</v>
      </c>
      <c r="C53" s="38">
        <f t="shared" si="1"/>
        <v>10500000</v>
      </c>
      <c r="D53" s="39">
        <v>10500000</v>
      </c>
      <c r="E53" s="39">
        <v>0</v>
      </c>
      <c r="F53" s="39">
        <v>0</v>
      </c>
    </row>
    <row r="54" spans="1:6" ht="69">
      <c r="A54" s="34" t="s">
        <v>260</v>
      </c>
      <c r="B54" s="45" t="s">
        <v>4</v>
      </c>
      <c r="C54" s="38">
        <f t="shared" si="1"/>
        <v>8030000</v>
      </c>
      <c r="D54" s="39">
        <v>8030000</v>
      </c>
      <c r="E54" s="39">
        <v>0</v>
      </c>
      <c r="F54" s="39">
        <v>0</v>
      </c>
    </row>
    <row r="55" spans="1:6" ht="13.5">
      <c r="A55" s="62" t="s">
        <v>261</v>
      </c>
      <c r="B55" s="42" t="s">
        <v>5</v>
      </c>
      <c r="C55" s="36">
        <f t="shared" si="1"/>
        <v>28000</v>
      </c>
      <c r="D55" s="37">
        <v>0</v>
      </c>
      <c r="E55" s="37">
        <v>28000</v>
      </c>
      <c r="F55" s="37">
        <v>0</v>
      </c>
    </row>
    <row r="56" spans="1:6" ht="13.5">
      <c r="A56" s="62" t="s">
        <v>262</v>
      </c>
      <c r="B56" s="42" t="s">
        <v>6</v>
      </c>
      <c r="C56" s="36">
        <f t="shared" si="1"/>
        <v>28000</v>
      </c>
      <c r="D56" s="37">
        <v>0</v>
      </c>
      <c r="E56" s="37">
        <v>28000</v>
      </c>
      <c r="F56" s="37">
        <v>0</v>
      </c>
    </row>
    <row r="57" spans="1:6" ht="54.75">
      <c r="A57" s="34" t="s">
        <v>263</v>
      </c>
      <c r="B57" s="45" t="s">
        <v>422</v>
      </c>
      <c r="C57" s="38">
        <f t="shared" si="1"/>
        <v>6400</v>
      </c>
      <c r="D57" s="39">
        <v>0</v>
      </c>
      <c r="E57" s="39">
        <v>6400</v>
      </c>
      <c r="F57" s="39">
        <v>0</v>
      </c>
    </row>
    <row r="58" spans="1:6" ht="30" customHeight="1">
      <c r="A58" s="34" t="s">
        <v>441</v>
      </c>
      <c r="B58" s="45" t="s">
        <v>7</v>
      </c>
      <c r="C58" s="38">
        <f t="shared" si="1"/>
        <v>5200</v>
      </c>
      <c r="D58" s="39">
        <v>0</v>
      </c>
      <c r="E58" s="39">
        <v>5200</v>
      </c>
      <c r="F58" s="39">
        <v>0</v>
      </c>
    </row>
    <row r="59" spans="1:6" ht="54.75">
      <c r="A59" s="34" t="s">
        <v>264</v>
      </c>
      <c r="B59" s="45" t="s">
        <v>8</v>
      </c>
      <c r="C59" s="38">
        <f t="shared" si="1"/>
        <v>16400</v>
      </c>
      <c r="D59" s="39">
        <v>0</v>
      </c>
      <c r="E59" s="39">
        <v>16400</v>
      </c>
      <c r="F59" s="39">
        <v>0</v>
      </c>
    </row>
    <row r="60" spans="1:6" ht="13.5">
      <c r="A60" s="62" t="s">
        <v>265</v>
      </c>
      <c r="B60" s="42" t="s">
        <v>9</v>
      </c>
      <c r="C60" s="36">
        <f t="shared" si="1"/>
        <v>10139331</v>
      </c>
      <c r="D60" s="37">
        <v>3569420</v>
      </c>
      <c r="E60" s="37">
        <v>6569911</v>
      </c>
      <c r="F60" s="37">
        <v>0</v>
      </c>
    </row>
    <row r="61" spans="1:6" ht="27">
      <c r="A61" s="62" t="s">
        <v>266</v>
      </c>
      <c r="B61" s="42" t="s">
        <v>10</v>
      </c>
      <c r="C61" s="36">
        <f t="shared" si="1"/>
        <v>1495466</v>
      </c>
      <c r="D61" s="37">
        <v>1495466</v>
      </c>
      <c r="E61" s="37">
        <v>0</v>
      </c>
      <c r="F61" s="37">
        <v>0</v>
      </c>
    </row>
    <row r="62" spans="1:6" ht="107.25" customHeight="1">
      <c r="A62" s="62" t="s">
        <v>267</v>
      </c>
      <c r="B62" s="42" t="s">
        <v>345</v>
      </c>
      <c r="C62" s="36">
        <f t="shared" si="1"/>
        <v>59040</v>
      </c>
      <c r="D62" s="37">
        <v>59040</v>
      </c>
      <c r="E62" s="37">
        <v>0</v>
      </c>
      <c r="F62" s="37">
        <v>0</v>
      </c>
    </row>
    <row r="63" spans="1:6" ht="47.25" customHeight="1">
      <c r="A63" s="34" t="s">
        <v>268</v>
      </c>
      <c r="B63" s="45" t="s">
        <v>423</v>
      </c>
      <c r="C63" s="38">
        <f t="shared" si="1"/>
        <v>59040</v>
      </c>
      <c r="D63" s="39">
        <v>59040</v>
      </c>
      <c r="E63" s="39">
        <v>0</v>
      </c>
      <c r="F63" s="39">
        <v>0</v>
      </c>
    </row>
    <row r="64" spans="1:6" ht="13.5">
      <c r="A64" s="62" t="s">
        <v>269</v>
      </c>
      <c r="B64" s="42" t="s">
        <v>11</v>
      </c>
      <c r="C64" s="36">
        <f t="shared" si="1"/>
        <v>1436426</v>
      </c>
      <c r="D64" s="37">
        <v>1436426</v>
      </c>
      <c r="E64" s="37">
        <v>0</v>
      </c>
      <c r="F64" s="37">
        <v>0</v>
      </c>
    </row>
    <row r="65" spans="1:6" ht="13.5">
      <c r="A65" s="34" t="s">
        <v>270</v>
      </c>
      <c r="B65" s="45" t="s">
        <v>12</v>
      </c>
      <c r="C65" s="38">
        <f t="shared" si="1"/>
        <v>103000</v>
      </c>
      <c r="D65" s="39">
        <v>103000</v>
      </c>
      <c r="E65" s="39">
        <v>0</v>
      </c>
      <c r="F65" s="39">
        <v>0</v>
      </c>
    </row>
    <row r="66" spans="1:6" ht="82.5">
      <c r="A66" s="34" t="s">
        <v>271</v>
      </c>
      <c r="B66" s="45" t="s">
        <v>586</v>
      </c>
      <c r="C66" s="38">
        <f t="shared" si="1"/>
        <v>1323702</v>
      </c>
      <c r="D66" s="39">
        <v>1323702</v>
      </c>
      <c r="E66" s="39">
        <v>0</v>
      </c>
      <c r="F66" s="39">
        <v>0</v>
      </c>
    </row>
    <row r="67" spans="1:6" ht="21.75" customHeight="1">
      <c r="A67" s="34" t="s">
        <v>554</v>
      </c>
      <c r="B67" s="45" t="s">
        <v>555</v>
      </c>
      <c r="C67" s="38">
        <f t="shared" si="1"/>
        <v>9724</v>
      </c>
      <c r="D67" s="39">
        <v>9724</v>
      </c>
      <c r="E67" s="39">
        <v>0</v>
      </c>
      <c r="F67" s="39">
        <v>0</v>
      </c>
    </row>
    <row r="68" spans="1:6" ht="27">
      <c r="A68" s="62" t="s">
        <v>272</v>
      </c>
      <c r="B68" s="42" t="s">
        <v>13</v>
      </c>
      <c r="C68" s="36">
        <f t="shared" si="1"/>
        <v>1433322</v>
      </c>
      <c r="D68" s="37">
        <v>1433322</v>
      </c>
      <c r="E68" s="37">
        <v>0</v>
      </c>
      <c r="F68" s="37">
        <v>0</v>
      </c>
    </row>
    <row r="69" spans="1:6" ht="24" customHeight="1">
      <c r="A69" s="62" t="s">
        <v>273</v>
      </c>
      <c r="B69" s="42" t="s">
        <v>424</v>
      </c>
      <c r="C69" s="36">
        <f t="shared" si="1"/>
        <v>901482</v>
      </c>
      <c r="D69" s="37">
        <v>901482</v>
      </c>
      <c r="E69" s="37">
        <v>0</v>
      </c>
      <c r="F69" s="37">
        <v>0</v>
      </c>
    </row>
    <row r="70" spans="1:6" ht="42" customHeight="1">
      <c r="A70" s="34" t="s">
        <v>274</v>
      </c>
      <c r="B70" s="45" t="s">
        <v>37</v>
      </c>
      <c r="C70" s="38">
        <f t="shared" si="1"/>
        <v>23500</v>
      </c>
      <c r="D70" s="39">
        <v>23500</v>
      </c>
      <c r="E70" s="39">
        <v>0</v>
      </c>
      <c r="F70" s="39">
        <v>0</v>
      </c>
    </row>
    <row r="71" spans="1:6" ht="24" customHeight="1">
      <c r="A71" s="34" t="s">
        <v>275</v>
      </c>
      <c r="B71" s="45" t="s">
        <v>38</v>
      </c>
      <c r="C71" s="38">
        <f t="shared" si="1"/>
        <v>476952</v>
      </c>
      <c r="D71" s="39">
        <v>476952</v>
      </c>
      <c r="E71" s="39">
        <v>0</v>
      </c>
      <c r="F71" s="39">
        <v>0</v>
      </c>
    </row>
    <row r="72" spans="1:6" ht="42.75" customHeight="1">
      <c r="A72" s="34" t="s">
        <v>276</v>
      </c>
      <c r="B72" s="45" t="s">
        <v>14</v>
      </c>
      <c r="C72" s="38">
        <f t="shared" si="1"/>
        <v>397000</v>
      </c>
      <c r="D72" s="39">
        <v>397000</v>
      </c>
      <c r="E72" s="39">
        <v>0</v>
      </c>
      <c r="F72" s="39">
        <v>0</v>
      </c>
    </row>
    <row r="73" spans="1:6" ht="103.5" customHeight="1">
      <c r="A73" s="34" t="s">
        <v>556</v>
      </c>
      <c r="B73" s="45" t="s">
        <v>346</v>
      </c>
      <c r="C73" s="38">
        <f t="shared" si="1"/>
        <v>4030</v>
      </c>
      <c r="D73" s="39">
        <v>4030</v>
      </c>
      <c r="E73" s="39">
        <v>0</v>
      </c>
      <c r="F73" s="39">
        <v>0</v>
      </c>
    </row>
    <row r="74" spans="1:6" ht="49.5" customHeight="1">
      <c r="A74" s="62" t="s">
        <v>426</v>
      </c>
      <c r="B74" s="42" t="s">
        <v>15</v>
      </c>
      <c r="C74" s="36">
        <f t="shared" si="1"/>
        <v>530000</v>
      </c>
      <c r="D74" s="37">
        <v>530000</v>
      </c>
      <c r="E74" s="37">
        <v>0</v>
      </c>
      <c r="F74" s="37">
        <v>0</v>
      </c>
    </row>
    <row r="75" spans="1:6" ht="41.25">
      <c r="A75" s="34" t="s">
        <v>427</v>
      </c>
      <c r="B75" s="45" t="s">
        <v>428</v>
      </c>
      <c r="C75" s="38">
        <f t="shared" si="1"/>
        <v>530000</v>
      </c>
      <c r="D75" s="39">
        <v>530000</v>
      </c>
      <c r="E75" s="39">
        <v>0</v>
      </c>
      <c r="F75" s="39">
        <v>0</v>
      </c>
    </row>
    <row r="76" spans="1:6" ht="13.5">
      <c r="A76" s="62" t="s">
        <v>277</v>
      </c>
      <c r="B76" s="42" t="s">
        <v>16</v>
      </c>
      <c r="C76" s="36">
        <f t="shared" si="1"/>
        <v>1840</v>
      </c>
      <c r="D76" s="37">
        <v>1840</v>
      </c>
      <c r="E76" s="37">
        <v>0</v>
      </c>
      <c r="F76" s="37">
        <v>0</v>
      </c>
    </row>
    <row r="77" spans="1:6" ht="41.25">
      <c r="A77" s="34" t="s">
        <v>278</v>
      </c>
      <c r="B77" s="45" t="s">
        <v>17</v>
      </c>
      <c r="C77" s="38">
        <f t="shared" si="1"/>
        <v>570</v>
      </c>
      <c r="D77" s="39">
        <v>570</v>
      </c>
      <c r="E77" s="39">
        <v>0</v>
      </c>
      <c r="F77" s="39">
        <v>0</v>
      </c>
    </row>
    <row r="78" spans="1:6" ht="49.5" customHeight="1">
      <c r="A78" s="34" t="s">
        <v>279</v>
      </c>
      <c r="B78" s="45" t="s">
        <v>18</v>
      </c>
      <c r="C78" s="38">
        <f aca="true" t="shared" si="2" ref="C78:C109">D78+E78</f>
        <v>1270</v>
      </c>
      <c r="D78" s="39">
        <v>1270</v>
      </c>
      <c r="E78" s="39">
        <v>0</v>
      </c>
      <c r="F78" s="39">
        <v>0</v>
      </c>
    </row>
    <row r="79" spans="1:6" ht="13.5">
      <c r="A79" s="62" t="s">
        <v>280</v>
      </c>
      <c r="B79" s="42" t="s">
        <v>19</v>
      </c>
      <c r="C79" s="36">
        <f t="shared" si="2"/>
        <v>640632</v>
      </c>
      <c r="D79" s="37">
        <v>640632</v>
      </c>
      <c r="E79" s="37">
        <v>0</v>
      </c>
      <c r="F79" s="37">
        <v>0</v>
      </c>
    </row>
    <row r="80" spans="1:6" ht="13.5">
      <c r="A80" s="62" t="s">
        <v>281</v>
      </c>
      <c r="B80" s="42" t="s">
        <v>11</v>
      </c>
      <c r="C80" s="36">
        <f t="shared" si="2"/>
        <v>640632</v>
      </c>
      <c r="D80" s="37">
        <v>640632</v>
      </c>
      <c r="E80" s="37">
        <v>0</v>
      </c>
      <c r="F80" s="37">
        <v>0</v>
      </c>
    </row>
    <row r="81" spans="1:6" ht="13.5">
      <c r="A81" s="34" t="s">
        <v>282</v>
      </c>
      <c r="B81" s="45" t="s">
        <v>11</v>
      </c>
      <c r="C81" s="38">
        <f t="shared" si="2"/>
        <v>603000</v>
      </c>
      <c r="D81" s="39">
        <v>603000</v>
      </c>
      <c r="E81" s="39">
        <v>0</v>
      </c>
      <c r="F81" s="39">
        <v>0</v>
      </c>
    </row>
    <row r="82" spans="1:6" ht="138">
      <c r="A82" s="34" t="s">
        <v>284</v>
      </c>
      <c r="B82" s="45" t="s">
        <v>348</v>
      </c>
      <c r="C82" s="38">
        <f t="shared" si="2"/>
        <v>37632</v>
      </c>
      <c r="D82" s="39">
        <v>37632</v>
      </c>
      <c r="E82" s="39">
        <v>0</v>
      </c>
      <c r="F82" s="39">
        <v>0</v>
      </c>
    </row>
    <row r="83" spans="1:6" ht="13.5">
      <c r="A83" s="62" t="s">
        <v>373</v>
      </c>
      <c r="B83" s="42" t="s">
        <v>20</v>
      </c>
      <c r="C83" s="36">
        <f t="shared" si="2"/>
        <v>6569911</v>
      </c>
      <c r="D83" s="37">
        <v>0</v>
      </c>
      <c r="E83" s="37">
        <v>6569911</v>
      </c>
      <c r="F83" s="37">
        <v>0</v>
      </c>
    </row>
    <row r="84" spans="1:6" ht="41.25">
      <c r="A84" s="62" t="s">
        <v>374</v>
      </c>
      <c r="B84" s="42" t="s">
        <v>21</v>
      </c>
      <c r="C84" s="36">
        <f t="shared" si="2"/>
        <v>6057411</v>
      </c>
      <c r="D84" s="37">
        <v>0</v>
      </c>
      <c r="E84" s="37">
        <v>6057411</v>
      </c>
      <c r="F84" s="37">
        <v>0</v>
      </c>
    </row>
    <row r="85" spans="1:6" ht="27">
      <c r="A85" s="34" t="s">
        <v>375</v>
      </c>
      <c r="B85" s="45" t="s">
        <v>22</v>
      </c>
      <c r="C85" s="38">
        <f t="shared" si="2"/>
        <v>5536411</v>
      </c>
      <c r="D85" s="39">
        <v>0</v>
      </c>
      <c r="E85" s="39">
        <v>5536411</v>
      </c>
      <c r="F85" s="39">
        <v>0</v>
      </c>
    </row>
    <row r="86" spans="1:6" ht="27">
      <c r="A86" s="34" t="s">
        <v>376</v>
      </c>
      <c r="B86" s="45" t="s">
        <v>23</v>
      </c>
      <c r="C86" s="38">
        <f t="shared" si="2"/>
        <v>21000</v>
      </c>
      <c r="D86" s="39">
        <v>0</v>
      </c>
      <c r="E86" s="39">
        <v>21000</v>
      </c>
      <c r="F86" s="39">
        <v>0</v>
      </c>
    </row>
    <row r="87" spans="1:6" ht="41.25">
      <c r="A87" s="34" t="s">
        <v>118</v>
      </c>
      <c r="B87" s="45" t="s">
        <v>119</v>
      </c>
      <c r="C87" s="38">
        <f t="shared" si="2"/>
        <v>500000</v>
      </c>
      <c r="D87" s="39">
        <v>0</v>
      </c>
      <c r="E87" s="39">
        <v>500000</v>
      </c>
      <c r="F87" s="39">
        <v>0</v>
      </c>
    </row>
    <row r="88" spans="1:6" ht="30" customHeight="1">
      <c r="A88" s="62" t="s">
        <v>377</v>
      </c>
      <c r="B88" s="42" t="s">
        <v>24</v>
      </c>
      <c r="C88" s="36">
        <f t="shared" si="2"/>
        <v>512500</v>
      </c>
      <c r="D88" s="37">
        <v>0</v>
      </c>
      <c r="E88" s="37">
        <v>512500</v>
      </c>
      <c r="F88" s="37">
        <v>0</v>
      </c>
    </row>
    <row r="89" spans="1:6" ht="24.75" customHeight="1">
      <c r="A89" s="34" t="s">
        <v>378</v>
      </c>
      <c r="B89" s="45" t="s">
        <v>25</v>
      </c>
      <c r="C89" s="38">
        <f t="shared" si="2"/>
        <v>512500</v>
      </c>
      <c r="D89" s="39">
        <v>0</v>
      </c>
      <c r="E89" s="39">
        <v>512500</v>
      </c>
      <c r="F89" s="39">
        <v>0</v>
      </c>
    </row>
    <row r="90" spans="1:6" ht="13.5">
      <c r="A90" s="62" t="s">
        <v>379</v>
      </c>
      <c r="B90" s="42" t="s">
        <v>26</v>
      </c>
      <c r="C90" s="36">
        <f t="shared" si="2"/>
        <v>4900</v>
      </c>
      <c r="D90" s="37">
        <v>4900</v>
      </c>
      <c r="E90" s="37">
        <v>0</v>
      </c>
      <c r="F90" s="37">
        <v>0</v>
      </c>
    </row>
    <row r="91" spans="1:6" ht="13.5">
      <c r="A91" s="62" t="s">
        <v>380</v>
      </c>
      <c r="B91" s="42" t="s">
        <v>27</v>
      </c>
      <c r="C91" s="36">
        <f t="shared" si="2"/>
        <v>4900</v>
      </c>
      <c r="D91" s="37">
        <v>4900</v>
      </c>
      <c r="E91" s="37">
        <v>0</v>
      </c>
      <c r="F91" s="37">
        <v>0</v>
      </c>
    </row>
    <row r="92" spans="1:6" ht="69">
      <c r="A92" s="62" t="s">
        <v>381</v>
      </c>
      <c r="B92" s="42" t="s">
        <v>28</v>
      </c>
      <c r="C92" s="36">
        <f t="shared" si="2"/>
        <v>4900</v>
      </c>
      <c r="D92" s="37">
        <v>4900</v>
      </c>
      <c r="E92" s="37">
        <v>0</v>
      </c>
      <c r="F92" s="37">
        <v>0</v>
      </c>
    </row>
    <row r="93" spans="1:6" ht="69">
      <c r="A93" s="34" t="s">
        <v>382</v>
      </c>
      <c r="B93" s="45" t="s">
        <v>30</v>
      </c>
      <c r="C93" s="38">
        <f t="shared" si="2"/>
        <v>4900</v>
      </c>
      <c r="D93" s="39">
        <v>4900</v>
      </c>
      <c r="E93" s="39">
        <v>0</v>
      </c>
      <c r="F93" s="39">
        <v>0</v>
      </c>
    </row>
    <row r="94" spans="1:6" ht="27">
      <c r="A94" s="40"/>
      <c r="B94" s="40" t="s">
        <v>39</v>
      </c>
      <c r="C94" s="36">
        <f t="shared" si="2"/>
        <v>128103448</v>
      </c>
      <c r="D94" s="36">
        <v>121505537</v>
      </c>
      <c r="E94" s="36">
        <v>6597911</v>
      </c>
      <c r="F94" s="36">
        <v>0</v>
      </c>
    </row>
    <row r="95" spans="1:6" ht="21" customHeight="1">
      <c r="A95" s="62" t="s">
        <v>383</v>
      </c>
      <c r="B95" s="42" t="s">
        <v>31</v>
      </c>
      <c r="C95" s="36">
        <f t="shared" si="2"/>
        <v>128334632</v>
      </c>
      <c r="D95" s="37">
        <v>106968487</v>
      </c>
      <c r="E95" s="37">
        <v>21366145</v>
      </c>
      <c r="F95" s="37">
        <v>21000000</v>
      </c>
    </row>
    <row r="96" spans="1:6" ht="13.5">
      <c r="A96" s="62" t="s">
        <v>384</v>
      </c>
      <c r="B96" s="42" t="s">
        <v>32</v>
      </c>
      <c r="C96" s="36">
        <f t="shared" si="2"/>
        <v>128334632</v>
      </c>
      <c r="D96" s="37">
        <v>106968487</v>
      </c>
      <c r="E96" s="37">
        <v>21366145</v>
      </c>
      <c r="F96" s="37">
        <v>21000000</v>
      </c>
    </row>
    <row r="97" spans="1:6" ht="27">
      <c r="A97" s="62" t="s">
        <v>385</v>
      </c>
      <c r="B97" s="42" t="s">
        <v>40</v>
      </c>
      <c r="C97" s="36">
        <f t="shared" si="2"/>
        <v>45089600</v>
      </c>
      <c r="D97" s="37">
        <v>45089600</v>
      </c>
      <c r="E97" s="37">
        <v>0</v>
      </c>
      <c r="F97" s="37">
        <v>0</v>
      </c>
    </row>
    <row r="98" spans="1:6" ht="13.5">
      <c r="A98" s="34" t="s">
        <v>386</v>
      </c>
      <c r="B98" s="45" t="s">
        <v>644</v>
      </c>
      <c r="C98" s="38">
        <f t="shared" si="2"/>
        <v>44215200</v>
      </c>
      <c r="D98" s="39">
        <v>44215200</v>
      </c>
      <c r="E98" s="39">
        <v>0</v>
      </c>
      <c r="F98" s="39">
        <v>0</v>
      </c>
    </row>
    <row r="99" spans="1:6" ht="96">
      <c r="A99" s="34" t="s">
        <v>615</v>
      </c>
      <c r="B99" s="45" t="s">
        <v>283</v>
      </c>
      <c r="C99" s="38">
        <f t="shared" si="2"/>
        <v>874400</v>
      </c>
      <c r="D99" s="39">
        <v>874400</v>
      </c>
      <c r="E99" s="39">
        <v>0</v>
      </c>
      <c r="F99" s="39">
        <v>0</v>
      </c>
    </row>
    <row r="100" spans="1:6" ht="27">
      <c r="A100" s="62" t="s">
        <v>452</v>
      </c>
      <c r="B100" s="42" t="s">
        <v>453</v>
      </c>
      <c r="C100" s="36">
        <f t="shared" si="2"/>
        <v>79671300</v>
      </c>
      <c r="D100" s="37">
        <v>58671300</v>
      </c>
      <c r="E100" s="37">
        <v>21000000</v>
      </c>
      <c r="F100" s="37">
        <v>21000000</v>
      </c>
    </row>
    <row r="101" spans="1:6" ht="42" customHeight="1">
      <c r="A101" s="34" t="s">
        <v>60</v>
      </c>
      <c r="B101" s="45" t="s">
        <v>61</v>
      </c>
      <c r="C101" s="38">
        <f t="shared" si="2"/>
        <v>21000000</v>
      </c>
      <c r="D101" s="39">
        <v>0</v>
      </c>
      <c r="E101" s="39">
        <v>21000000</v>
      </c>
      <c r="F101" s="39">
        <v>21000000</v>
      </c>
    </row>
    <row r="102" spans="1:6" ht="27">
      <c r="A102" s="34" t="s">
        <v>454</v>
      </c>
      <c r="B102" s="45" t="s">
        <v>645</v>
      </c>
      <c r="C102" s="38">
        <f t="shared" si="2"/>
        <v>58671300</v>
      </c>
      <c r="D102" s="39">
        <v>58671300</v>
      </c>
      <c r="E102" s="39">
        <v>0</v>
      </c>
      <c r="F102" s="39">
        <v>0</v>
      </c>
    </row>
    <row r="103" spans="1:6" ht="27">
      <c r="A103" s="62" t="s">
        <v>455</v>
      </c>
      <c r="B103" s="42" t="s">
        <v>456</v>
      </c>
      <c r="C103" s="36">
        <f t="shared" si="2"/>
        <v>1599594</v>
      </c>
      <c r="D103" s="37">
        <v>1599594</v>
      </c>
      <c r="E103" s="37">
        <v>0</v>
      </c>
      <c r="F103" s="37">
        <v>0</v>
      </c>
    </row>
    <row r="104" spans="1:6" ht="69">
      <c r="A104" s="34" t="s">
        <v>457</v>
      </c>
      <c r="B104" s="45" t="s">
        <v>458</v>
      </c>
      <c r="C104" s="38">
        <f t="shared" si="2"/>
        <v>1599594</v>
      </c>
      <c r="D104" s="39">
        <v>1599594</v>
      </c>
      <c r="E104" s="39">
        <v>0</v>
      </c>
      <c r="F104" s="39">
        <v>0</v>
      </c>
    </row>
    <row r="105" spans="1:6" ht="27">
      <c r="A105" s="62" t="s">
        <v>509</v>
      </c>
      <c r="B105" s="42" t="s">
        <v>510</v>
      </c>
      <c r="C105" s="36">
        <f t="shared" si="2"/>
        <v>1974138</v>
      </c>
      <c r="D105" s="37">
        <v>1607993</v>
      </c>
      <c r="E105" s="37">
        <v>366145</v>
      </c>
      <c r="F105" s="37">
        <v>0</v>
      </c>
    </row>
    <row r="106" spans="1:6" ht="41.25">
      <c r="A106" s="34" t="s">
        <v>511</v>
      </c>
      <c r="B106" s="45" t="s">
        <v>512</v>
      </c>
      <c r="C106" s="38">
        <f t="shared" si="2"/>
        <v>1539866</v>
      </c>
      <c r="D106" s="39">
        <v>1324300</v>
      </c>
      <c r="E106" s="39">
        <v>215566</v>
      </c>
      <c r="F106" s="39">
        <v>0</v>
      </c>
    </row>
    <row r="107" spans="1:6" ht="54.75">
      <c r="A107" s="34" t="s">
        <v>587</v>
      </c>
      <c r="B107" s="45" t="s">
        <v>588</v>
      </c>
      <c r="C107" s="38">
        <f t="shared" si="2"/>
        <v>168454</v>
      </c>
      <c r="D107" s="39">
        <v>168454</v>
      </c>
      <c r="E107" s="39">
        <v>0</v>
      </c>
      <c r="F107" s="39">
        <v>0</v>
      </c>
    </row>
    <row r="108" spans="1:6" ht="54.75">
      <c r="A108" s="34" t="s">
        <v>651</v>
      </c>
      <c r="B108" s="45" t="s">
        <v>652</v>
      </c>
      <c r="C108" s="38">
        <f t="shared" si="2"/>
        <v>115239</v>
      </c>
      <c r="D108" s="39">
        <v>115239</v>
      </c>
      <c r="E108" s="39">
        <v>0</v>
      </c>
      <c r="F108" s="39">
        <v>0</v>
      </c>
    </row>
    <row r="109" spans="1:6" ht="13.5">
      <c r="A109" s="34" t="s">
        <v>678</v>
      </c>
      <c r="B109" s="45" t="s">
        <v>392</v>
      </c>
      <c r="C109" s="38">
        <f t="shared" si="2"/>
        <v>150579</v>
      </c>
      <c r="D109" s="39">
        <v>0</v>
      </c>
      <c r="E109" s="39">
        <v>150579</v>
      </c>
      <c r="F109" s="39">
        <v>0</v>
      </c>
    </row>
    <row r="110" spans="1:6" ht="13.5">
      <c r="A110" s="41" t="s">
        <v>42</v>
      </c>
      <c r="B110" s="40" t="s">
        <v>41</v>
      </c>
      <c r="C110" s="36">
        <f>D110+E110</f>
        <v>256438080</v>
      </c>
      <c r="D110" s="36">
        <v>228474024</v>
      </c>
      <c r="E110" s="36">
        <v>27964056</v>
      </c>
      <c r="F110" s="36">
        <v>21000000</v>
      </c>
    </row>
    <row r="112" spans="1:5" ht="18">
      <c r="A112" s="30" t="s">
        <v>224</v>
      </c>
      <c r="C112" s="30" t="s">
        <v>225</v>
      </c>
      <c r="E112" s="31"/>
    </row>
  </sheetData>
  <sheetProtection/>
  <mergeCells count="8">
    <mergeCell ref="A7:F7"/>
    <mergeCell ref="C10:C12"/>
    <mergeCell ref="B10:B12"/>
    <mergeCell ref="A10:A12"/>
    <mergeCell ref="F11:F12"/>
    <mergeCell ref="E11:E12"/>
    <mergeCell ref="E10:F10"/>
    <mergeCell ref="D10:D12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65" r:id="rId1"/>
  <rowBreaks count="2" manualBreakCount="2">
    <brk id="57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1.625" style="0" customWidth="1"/>
    <col min="2" max="2" width="55.875" style="0" bestFit="1" customWidth="1"/>
    <col min="3" max="3" width="15.00390625" style="0" customWidth="1"/>
    <col min="4" max="4" width="15.875" style="0" customWidth="1"/>
    <col min="5" max="5" width="14.375" style="0" customWidth="1"/>
    <col min="6" max="6" width="17.125" style="0" customWidth="1"/>
  </cols>
  <sheetData>
    <row r="1" ht="18">
      <c r="C1" s="9" t="s">
        <v>54</v>
      </c>
    </row>
    <row r="2" ht="18">
      <c r="C2" s="11" t="s">
        <v>404</v>
      </c>
    </row>
    <row r="3" ht="18">
      <c r="C3" s="11" t="s">
        <v>286</v>
      </c>
    </row>
    <row r="4" ht="18">
      <c r="C4" s="11" t="s">
        <v>285</v>
      </c>
    </row>
    <row r="5" ht="18">
      <c r="C5" s="11" t="s">
        <v>347</v>
      </c>
    </row>
    <row r="7" spans="1:7" ht="12.75" customHeight="1">
      <c r="A7" s="144" t="s">
        <v>55</v>
      </c>
      <c r="B7" s="144"/>
      <c r="C7" s="144"/>
      <c r="D7" s="144"/>
      <c r="E7" s="144"/>
      <c r="F7" s="144"/>
      <c r="G7" s="144"/>
    </row>
    <row r="8" spans="1:7" ht="12.75">
      <c r="A8" s="144" t="s">
        <v>451</v>
      </c>
      <c r="B8" s="144"/>
      <c r="C8" s="144"/>
      <c r="D8" s="144"/>
      <c r="E8" s="144"/>
      <c r="F8" s="144"/>
      <c r="G8" s="144"/>
    </row>
    <row r="9" ht="12.75">
      <c r="A9" s="107" t="s">
        <v>51</v>
      </c>
    </row>
    <row r="10" spans="1:6" ht="12.75">
      <c r="A10" t="s">
        <v>52</v>
      </c>
      <c r="F10" s="7" t="s">
        <v>405</v>
      </c>
    </row>
    <row r="11" spans="1:6" ht="12.75" customHeight="1">
      <c r="A11" s="140" t="s">
        <v>406</v>
      </c>
      <c r="B11" s="140" t="s">
        <v>56</v>
      </c>
      <c r="C11" s="139" t="s">
        <v>408</v>
      </c>
      <c r="D11" s="140" t="s">
        <v>409</v>
      </c>
      <c r="E11" s="140" t="s">
        <v>410</v>
      </c>
      <c r="F11" s="140"/>
    </row>
    <row r="12" spans="1:6" ht="12.75" customHeight="1">
      <c r="A12" s="140"/>
      <c r="B12" s="140"/>
      <c r="C12" s="140"/>
      <c r="D12" s="140"/>
      <c r="E12" s="140" t="s">
        <v>411</v>
      </c>
      <c r="F12" s="140" t="s">
        <v>412</v>
      </c>
    </row>
    <row r="13" spans="1:6" ht="31.5" customHeight="1">
      <c r="A13" s="140"/>
      <c r="B13" s="140"/>
      <c r="C13" s="140"/>
      <c r="D13" s="140"/>
      <c r="E13" s="140"/>
      <c r="F13" s="140"/>
    </row>
    <row r="14" spans="1:6" ht="13.5">
      <c r="A14" s="34">
        <v>1</v>
      </c>
      <c r="B14" s="34">
        <v>2</v>
      </c>
      <c r="C14" s="35">
        <v>3</v>
      </c>
      <c r="D14" s="34">
        <v>4</v>
      </c>
      <c r="E14" s="34">
        <v>5</v>
      </c>
      <c r="F14" s="34">
        <v>6</v>
      </c>
    </row>
    <row r="15" spans="1:6" ht="13.5">
      <c r="A15" s="141" t="s">
        <v>57</v>
      </c>
      <c r="B15" s="142"/>
      <c r="C15" s="142"/>
      <c r="D15" s="142"/>
      <c r="E15" s="142"/>
      <c r="F15" s="143"/>
    </row>
    <row r="16" spans="1:6" ht="13.5">
      <c r="A16" s="112" t="s">
        <v>215</v>
      </c>
      <c r="B16" s="126" t="s">
        <v>58</v>
      </c>
      <c r="C16" s="36">
        <v>11365736</v>
      </c>
      <c r="D16" s="37">
        <v>-9103604</v>
      </c>
      <c r="E16" s="37">
        <v>20469340</v>
      </c>
      <c r="F16" s="37">
        <v>20271340</v>
      </c>
    </row>
    <row r="17" spans="1:6" ht="13.5">
      <c r="A17" s="112" t="s">
        <v>570</v>
      </c>
      <c r="B17" s="126" t="s">
        <v>571</v>
      </c>
      <c r="C17" s="36">
        <v>0</v>
      </c>
      <c r="D17" s="37">
        <v>0</v>
      </c>
      <c r="E17" s="37">
        <v>0</v>
      </c>
      <c r="F17" s="37">
        <v>0</v>
      </c>
    </row>
    <row r="18" spans="1:6" ht="27">
      <c r="A18" s="112" t="s">
        <v>572</v>
      </c>
      <c r="B18" s="126" t="s">
        <v>574</v>
      </c>
      <c r="C18" s="36">
        <v>0</v>
      </c>
      <c r="D18" s="37">
        <v>0</v>
      </c>
      <c r="E18" s="37">
        <v>0</v>
      </c>
      <c r="F18" s="37">
        <v>0</v>
      </c>
    </row>
    <row r="19" spans="1:6" ht="13.5">
      <c r="A19" s="50" t="s">
        <v>575</v>
      </c>
      <c r="B19" s="127" t="s">
        <v>576</v>
      </c>
      <c r="C19" s="38">
        <v>20103132</v>
      </c>
      <c r="D19" s="39">
        <v>20103132</v>
      </c>
      <c r="E19" s="39">
        <v>0</v>
      </c>
      <c r="F19" s="39">
        <v>0</v>
      </c>
    </row>
    <row r="20" spans="1:6" ht="13.5">
      <c r="A20" s="50" t="s">
        <v>577</v>
      </c>
      <c r="B20" s="127" t="s">
        <v>578</v>
      </c>
      <c r="C20" s="38">
        <v>-20103132</v>
      </c>
      <c r="D20" s="39">
        <v>-20103132</v>
      </c>
      <c r="E20" s="39">
        <v>0</v>
      </c>
      <c r="F20" s="39">
        <v>0</v>
      </c>
    </row>
    <row r="21" spans="1:6" ht="13.5">
      <c r="A21" s="50" t="s">
        <v>438</v>
      </c>
      <c r="B21" s="127" t="s">
        <v>439</v>
      </c>
      <c r="C21" s="38">
        <v>46000</v>
      </c>
      <c r="D21" s="39">
        <v>0</v>
      </c>
      <c r="E21" s="39">
        <v>46000</v>
      </c>
      <c r="F21" s="39">
        <v>46000</v>
      </c>
    </row>
    <row r="22" spans="1:6" ht="27">
      <c r="A22" s="112" t="s">
        <v>216</v>
      </c>
      <c r="B22" s="126" t="s">
        <v>59</v>
      </c>
      <c r="C22" s="36">
        <v>11319736</v>
      </c>
      <c r="D22" s="37">
        <v>-9103604</v>
      </c>
      <c r="E22" s="37">
        <v>20423340</v>
      </c>
      <c r="F22" s="37">
        <v>20225340</v>
      </c>
    </row>
    <row r="23" spans="1:6" ht="13.5">
      <c r="A23" s="50" t="s">
        <v>612</v>
      </c>
      <c r="B23" s="127" t="s">
        <v>613</v>
      </c>
      <c r="C23" s="38">
        <v>11678291</v>
      </c>
      <c r="D23" s="39">
        <v>10013423.86</v>
      </c>
      <c r="E23" s="39">
        <v>1664867.14</v>
      </c>
      <c r="F23" s="39">
        <v>1285287.92</v>
      </c>
    </row>
    <row r="24" spans="1:6" ht="13.5">
      <c r="A24" s="50" t="s">
        <v>582</v>
      </c>
      <c r="B24" s="127" t="s">
        <v>583</v>
      </c>
      <c r="C24" s="38">
        <v>312555</v>
      </c>
      <c r="D24" s="39">
        <v>129088.86</v>
      </c>
      <c r="E24" s="39">
        <v>183466.14</v>
      </c>
      <c r="F24" s="39">
        <v>1886.92</v>
      </c>
    </row>
    <row r="25" spans="1:6" ht="27">
      <c r="A25" s="50" t="s">
        <v>217</v>
      </c>
      <c r="B25" s="127" t="s">
        <v>69</v>
      </c>
      <c r="C25" s="38">
        <v>-46000</v>
      </c>
      <c r="D25" s="39">
        <v>-18987939</v>
      </c>
      <c r="E25" s="39">
        <v>18941939</v>
      </c>
      <c r="F25" s="39">
        <v>18941939</v>
      </c>
    </row>
    <row r="26" spans="1:6" ht="13.5">
      <c r="A26" s="128" t="s">
        <v>42</v>
      </c>
      <c r="B26" s="129" t="s">
        <v>70</v>
      </c>
      <c r="C26" s="130">
        <v>11365736</v>
      </c>
      <c r="D26" s="130">
        <v>-9103604</v>
      </c>
      <c r="E26" s="130">
        <v>20469340</v>
      </c>
      <c r="F26" s="130">
        <v>20271340</v>
      </c>
    </row>
    <row r="27" spans="1:6" ht="13.5">
      <c r="A27" s="141" t="s">
        <v>218</v>
      </c>
      <c r="B27" s="142"/>
      <c r="C27" s="142"/>
      <c r="D27" s="142"/>
      <c r="E27" s="142"/>
      <c r="F27" s="143"/>
    </row>
    <row r="28" spans="1:6" ht="13.5">
      <c r="A28" s="112" t="s">
        <v>219</v>
      </c>
      <c r="B28" s="126" t="s">
        <v>71</v>
      </c>
      <c r="C28" s="36">
        <v>11365736</v>
      </c>
      <c r="D28" s="37">
        <v>-9103604</v>
      </c>
      <c r="E28" s="37">
        <v>20469340</v>
      </c>
      <c r="F28" s="37">
        <v>20271340</v>
      </c>
    </row>
    <row r="29" spans="1:6" ht="13.5">
      <c r="A29" s="112" t="s">
        <v>220</v>
      </c>
      <c r="B29" s="126" t="s">
        <v>72</v>
      </c>
      <c r="C29" s="36">
        <v>11365736</v>
      </c>
      <c r="D29" s="37">
        <v>-9103604</v>
      </c>
      <c r="E29" s="37">
        <v>20469340</v>
      </c>
      <c r="F29" s="37">
        <v>20271340</v>
      </c>
    </row>
    <row r="30" spans="1:6" ht="13.5">
      <c r="A30" s="50" t="s">
        <v>614</v>
      </c>
      <c r="B30" s="127" t="s">
        <v>613</v>
      </c>
      <c r="C30" s="38">
        <v>11678291</v>
      </c>
      <c r="D30" s="39">
        <v>10013423.86</v>
      </c>
      <c r="E30" s="39">
        <v>1664867.14</v>
      </c>
      <c r="F30" s="39">
        <v>1285287.92</v>
      </c>
    </row>
    <row r="31" spans="1:6" ht="13.5">
      <c r="A31" s="50" t="s">
        <v>584</v>
      </c>
      <c r="B31" s="127" t="s">
        <v>583</v>
      </c>
      <c r="C31" s="38">
        <v>312555</v>
      </c>
      <c r="D31" s="39">
        <v>129088.86</v>
      </c>
      <c r="E31" s="39">
        <v>183466.14</v>
      </c>
      <c r="F31" s="39">
        <v>1886.92</v>
      </c>
    </row>
    <row r="32" spans="1:6" ht="27">
      <c r="A32" s="50" t="s">
        <v>221</v>
      </c>
      <c r="B32" s="127" t="s">
        <v>69</v>
      </c>
      <c r="C32" s="38">
        <v>0</v>
      </c>
      <c r="D32" s="39">
        <v>-18987939</v>
      </c>
      <c r="E32" s="39">
        <v>18987939</v>
      </c>
      <c r="F32" s="39">
        <v>18987939</v>
      </c>
    </row>
    <row r="33" spans="1:6" ht="27">
      <c r="A33" s="50" t="s">
        <v>585</v>
      </c>
      <c r="B33" s="127" t="s">
        <v>574</v>
      </c>
      <c r="C33" s="38">
        <v>0</v>
      </c>
      <c r="D33" s="39">
        <v>0</v>
      </c>
      <c r="E33" s="39">
        <v>0</v>
      </c>
      <c r="F33" s="39">
        <v>0</v>
      </c>
    </row>
    <row r="34" spans="1:6" ht="13.5">
      <c r="A34" s="128" t="s">
        <v>42</v>
      </c>
      <c r="B34" s="129" t="s">
        <v>70</v>
      </c>
      <c r="C34" s="130">
        <v>11365736</v>
      </c>
      <c r="D34" s="130">
        <v>-9103604</v>
      </c>
      <c r="E34" s="130">
        <v>20469340</v>
      </c>
      <c r="F34" s="130">
        <v>20271340</v>
      </c>
    </row>
    <row r="36" spans="1:5" ht="18">
      <c r="A36" s="30" t="s">
        <v>224</v>
      </c>
      <c r="C36" s="31"/>
      <c r="D36" s="30" t="s">
        <v>225</v>
      </c>
      <c r="E36" s="31"/>
    </row>
  </sheetData>
  <sheetProtection/>
  <mergeCells count="11">
    <mergeCell ref="D11:D13"/>
    <mergeCell ref="E11:F11"/>
    <mergeCell ref="E12:E13"/>
    <mergeCell ref="A27:F27"/>
    <mergeCell ref="F12:F13"/>
    <mergeCell ref="A8:G8"/>
    <mergeCell ref="A7:G7"/>
    <mergeCell ref="A15:F15"/>
    <mergeCell ref="A11:A13"/>
    <mergeCell ref="B11:B13"/>
    <mergeCell ref="C11:C13"/>
  </mergeCells>
  <printOptions horizontalCentered="1"/>
  <pageMargins left="0.7874015748031497" right="0.7874015748031497" top="1.1811023622047245" bottom="0.3937007874015748" header="0.7874015748031497" footer="0"/>
  <pageSetup fitToHeight="10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view="pageBreakPreview" zoomScaleSheetLayoutView="100" zoomScalePageLayoutView="0" workbookViewId="0" topLeftCell="E43">
      <selection activeCell="A11" sqref="A11:P83"/>
    </sheetView>
  </sheetViews>
  <sheetFormatPr defaultColWidth="9.00390625" defaultRowHeight="12.75"/>
  <cols>
    <col min="1" max="1" width="15.625" style="0" customWidth="1"/>
    <col min="2" max="2" width="16.625" style="0" customWidth="1"/>
    <col min="3" max="3" width="15.875" style="0" customWidth="1"/>
    <col min="4" max="4" width="42.875" style="0" customWidth="1"/>
    <col min="5" max="7" width="17.00390625" style="0" customWidth="1"/>
    <col min="8" max="8" width="16.375" style="0" customWidth="1"/>
    <col min="9" max="9" width="15.00390625" style="0" customWidth="1"/>
    <col min="10" max="11" width="16.375" style="0" customWidth="1"/>
    <col min="12" max="12" width="15.50390625" style="0" customWidth="1"/>
    <col min="13" max="13" width="14.625" style="0" customWidth="1"/>
    <col min="14" max="14" width="15.50390625" style="0" customWidth="1"/>
    <col min="15" max="16" width="16.875" style="0" customWidth="1"/>
  </cols>
  <sheetData>
    <row r="1" ht="18">
      <c r="M1" s="9" t="s">
        <v>53</v>
      </c>
    </row>
    <row r="2" ht="18">
      <c r="M2" s="11" t="s">
        <v>404</v>
      </c>
    </row>
    <row r="3" ht="18">
      <c r="M3" s="11" t="s">
        <v>286</v>
      </c>
    </row>
    <row r="4" ht="18">
      <c r="M4" s="11" t="s">
        <v>285</v>
      </c>
    </row>
    <row r="5" ht="18">
      <c r="M5" s="11" t="s">
        <v>347</v>
      </c>
    </row>
    <row r="7" spans="1:16" ht="13.5">
      <c r="A7" s="145" t="s">
        <v>73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ht="13.5">
      <c r="A8" s="145" t="s">
        <v>430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16" ht="13.5">
      <c r="A9" s="106" t="s">
        <v>51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3.5">
      <c r="A10" s="58" t="s">
        <v>52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 t="s">
        <v>74</v>
      </c>
    </row>
    <row r="11" spans="1:16" ht="14.25" customHeight="1">
      <c r="A11" s="140" t="s">
        <v>75</v>
      </c>
      <c r="B11" s="140" t="s">
        <v>76</v>
      </c>
      <c r="C11" s="140" t="s">
        <v>77</v>
      </c>
      <c r="D11" s="140" t="s">
        <v>78</v>
      </c>
      <c r="E11" s="140" t="s">
        <v>409</v>
      </c>
      <c r="F11" s="140"/>
      <c r="G11" s="140"/>
      <c r="H11" s="140"/>
      <c r="I11" s="140"/>
      <c r="J11" s="140" t="s">
        <v>410</v>
      </c>
      <c r="K11" s="140"/>
      <c r="L11" s="140"/>
      <c r="M11" s="140"/>
      <c r="N11" s="140"/>
      <c r="O11" s="140"/>
      <c r="P11" s="139" t="s">
        <v>214</v>
      </c>
    </row>
    <row r="12" spans="1:16" ht="14.25" customHeight="1">
      <c r="A12" s="140"/>
      <c r="B12" s="140"/>
      <c r="C12" s="140"/>
      <c r="D12" s="140"/>
      <c r="E12" s="139" t="s">
        <v>411</v>
      </c>
      <c r="F12" s="140" t="s">
        <v>79</v>
      </c>
      <c r="G12" s="140" t="s">
        <v>80</v>
      </c>
      <c r="H12" s="140"/>
      <c r="I12" s="140" t="s">
        <v>81</v>
      </c>
      <c r="J12" s="139" t="s">
        <v>411</v>
      </c>
      <c r="K12" s="140" t="s">
        <v>412</v>
      </c>
      <c r="L12" s="140" t="s">
        <v>79</v>
      </c>
      <c r="M12" s="140" t="s">
        <v>80</v>
      </c>
      <c r="N12" s="140"/>
      <c r="O12" s="140" t="s">
        <v>81</v>
      </c>
      <c r="P12" s="140"/>
    </row>
    <row r="13" spans="1:16" ht="12.75" customHeight="1">
      <c r="A13" s="140"/>
      <c r="B13" s="140"/>
      <c r="C13" s="140"/>
      <c r="D13" s="140"/>
      <c r="E13" s="140"/>
      <c r="F13" s="140"/>
      <c r="G13" s="140" t="s">
        <v>82</v>
      </c>
      <c r="H13" s="140" t="s">
        <v>83</v>
      </c>
      <c r="I13" s="140"/>
      <c r="J13" s="140"/>
      <c r="K13" s="140"/>
      <c r="L13" s="140"/>
      <c r="M13" s="140" t="s">
        <v>82</v>
      </c>
      <c r="N13" s="140" t="s">
        <v>83</v>
      </c>
      <c r="O13" s="140"/>
      <c r="P13" s="140"/>
    </row>
    <row r="14" spans="1:16" ht="44.2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13.5">
      <c r="A15" s="34">
        <v>1</v>
      </c>
      <c r="B15" s="34">
        <v>2</v>
      </c>
      <c r="C15" s="34">
        <v>3</v>
      </c>
      <c r="D15" s="34">
        <v>4</v>
      </c>
      <c r="E15" s="35">
        <v>5</v>
      </c>
      <c r="F15" s="34">
        <v>6</v>
      </c>
      <c r="G15" s="34">
        <v>7</v>
      </c>
      <c r="H15" s="34">
        <v>8</v>
      </c>
      <c r="I15" s="34">
        <v>9</v>
      </c>
      <c r="J15" s="35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5">
        <v>16</v>
      </c>
    </row>
    <row r="16" spans="1:16" ht="13.5">
      <c r="A16" s="62" t="s">
        <v>459</v>
      </c>
      <c r="B16" s="62" t="s">
        <v>460</v>
      </c>
      <c r="C16" s="62" t="s">
        <v>460</v>
      </c>
      <c r="D16" s="42" t="s">
        <v>461</v>
      </c>
      <c r="E16" s="43">
        <v>71786352</v>
      </c>
      <c r="F16" s="44">
        <v>52961209</v>
      </c>
      <c r="G16" s="44">
        <v>29270713</v>
      </c>
      <c r="H16" s="44">
        <v>2013338</v>
      </c>
      <c r="I16" s="44">
        <v>18825143</v>
      </c>
      <c r="J16" s="43">
        <v>9477855</v>
      </c>
      <c r="K16" s="44">
        <v>8487944</v>
      </c>
      <c r="L16" s="44">
        <v>959911</v>
      </c>
      <c r="M16" s="44">
        <v>16500</v>
      </c>
      <c r="N16" s="44">
        <v>42681</v>
      </c>
      <c r="O16" s="44">
        <v>8517944</v>
      </c>
      <c r="P16" s="43">
        <f aca="true" t="shared" si="0" ref="P16:P47">E16+J16</f>
        <v>81264207</v>
      </c>
    </row>
    <row r="17" spans="1:16" ht="13.5">
      <c r="A17" s="62" t="s">
        <v>462</v>
      </c>
      <c r="B17" s="62" t="s">
        <v>460</v>
      </c>
      <c r="C17" s="62" t="s">
        <v>460</v>
      </c>
      <c r="D17" s="42" t="s">
        <v>461</v>
      </c>
      <c r="E17" s="43">
        <v>71786352</v>
      </c>
      <c r="F17" s="44">
        <v>52961209</v>
      </c>
      <c r="G17" s="44">
        <v>29270713</v>
      </c>
      <c r="H17" s="44">
        <v>2013338</v>
      </c>
      <c r="I17" s="44">
        <v>18825143</v>
      </c>
      <c r="J17" s="43">
        <v>9477855</v>
      </c>
      <c r="K17" s="44">
        <v>8487944</v>
      </c>
      <c r="L17" s="44">
        <v>959911</v>
      </c>
      <c r="M17" s="44">
        <v>16500</v>
      </c>
      <c r="N17" s="44">
        <v>42681</v>
      </c>
      <c r="O17" s="44">
        <v>8517944</v>
      </c>
      <c r="P17" s="43">
        <f t="shared" si="0"/>
        <v>81264207</v>
      </c>
    </row>
    <row r="18" spans="1:16" ht="69">
      <c r="A18" s="34" t="s">
        <v>84</v>
      </c>
      <c r="B18" s="34" t="s">
        <v>85</v>
      </c>
      <c r="C18" s="34" t="s">
        <v>86</v>
      </c>
      <c r="D18" s="45" t="s">
        <v>87</v>
      </c>
      <c r="E18" s="46">
        <v>26254175</v>
      </c>
      <c r="F18" s="47">
        <v>26254175</v>
      </c>
      <c r="G18" s="47">
        <v>19236813</v>
      </c>
      <c r="H18" s="47">
        <v>1715000</v>
      </c>
      <c r="I18" s="47">
        <v>0</v>
      </c>
      <c r="J18" s="46">
        <v>500000</v>
      </c>
      <c r="K18" s="47">
        <v>0</v>
      </c>
      <c r="L18" s="47">
        <v>500000</v>
      </c>
      <c r="M18" s="47">
        <v>0</v>
      </c>
      <c r="N18" s="47">
        <v>0</v>
      </c>
      <c r="O18" s="47">
        <v>0</v>
      </c>
      <c r="P18" s="46">
        <f t="shared" si="0"/>
        <v>26754175</v>
      </c>
    </row>
    <row r="19" spans="1:16" ht="27">
      <c r="A19" s="34" t="s">
        <v>88</v>
      </c>
      <c r="B19" s="34" t="s">
        <v>89</v>
      </c>
      <c r="C19" s="34" t="s">
        <v>90</v>
      </c>
      <c r="D19" s="45" t="s">
        <v>91</v>
      </c>
      <c r="E19" s="46">
        <v>395000</v>
      </c>
      <c r="F19" s="47">
        <v>395000</v>
      </c>
      <c r="G19" s="47">
        <v>0</v>
      </c>
      <c r="H19" s="47">
        <v>0</v>
      </c>
      <c r="I19" s="47">
        <v>0</v>
      </c>
      <c r="J19" s="46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6">
        <f t="shared" si="0"/>
        <v>395000</v>
      </c>
    </row>
    <row r="20" spans="1:16" ht="27">
      <c r="A20" s="34" t="s">
        <v>92</v>
      </c>
      <c r="B20" s="34" t="s">
        <v>93</v>
      </c>
      <c r="C20" s="34" t="s">
        <v>94</v>
      </c>
      <c r="D20" s="45" t="s">
        <v>95</v>
      </c>
      <c r="E20" s="46">
        <v>6060240</v>
      </c>
      <c r="F20" s="47">
        <v>6060240</v>
      </c>
      <c r="G20" s="47">
        <v>0</v>
      </c>
      <c r="H20" s="47">
        <v>0</v>
      </c>
      <c r="I20" s="47">
        <v>0</v>
      </c>
      <c r="J20" s="46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6">
        <f t="shared" si="0"/>
        <v>6060240</v>
      </c>
    </row>
    <row r="21" spans="1:16" ht="41.25">
      <c r="A21" s="34" t="s">
        <v>96</v>
      </c>
      <c r="B21" s="34" t="s">
        <v>97</v>
      </c>
      <c r="C21" s="34" t="s">
        <v>98</v>
      </c>
      <c r="D21" s="45" t="s">
        <v>99</v>
      </c>
      <c r="E21" s="46">
        <v>2291148</v>
      </c>
      <c r="F21" s="47">
        <v>2291148</v>
      </c>
      <c r="G21" s="47">
        <v>0</v>
      </c>
      <c r="H21" s="47">
        <v>0</v>
      </c>
      <c r="I21" s="47">
        <v>0</v>
      </c>
      <c r="J21" s="46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6">
        <f t="shared" si="0"/>
        <v>2291148</v>
      </c>
    </row>
    <row r="22" spans="1:16" ht="27">
      <c r="A22" s="34" t="s">
        <v>463</v>
      </c>
      <c r="B22" s="34" t="s">
        <v>464</v>
      </c>
      <c r="C22" s="34" t="s">
        <v>465</v>
      </c>
      <c r="D22" s="45" t="s">
        <v>466</v>
      </c>
      <c r="E22" s="46">
        <v>439300</v>
      </c>
      <c r="F22" s="47">
        <v>439300</v>
      </c>
      <c r="G22" s="47">
        <v>0</v>
      </c>
      <c r="H22" s="47">
        <v>0</v>
      </c>
      <c r="I22" s="47">
        <v>0</v>
      </c>
      <c r="J22" s="46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6">
        <f t="shared" si="0"/>
        <v>439300</v>
      </c>
    </row>
    <row r="23" spans="1:16" ht="27">
      <c r="A23" s="34" t="s">
        <v>431</v>
      </c>
      <c r="B23" s="34" t="s">
        <v>432</v>
      </c>
      <c r="C23" s="34" t="s">
        <v>102</v>
      </c>
      <c r="D23" s="45" t="s">
        <v>433</v>
      </c>
      <c r="E23" s="46">
        <v>3000</v>
      </c>
      <c r="F23" s="47">
        <v>3000</v>
      </c>
      <c r="G23" s="47">
        <v>0</v>
      </c>
      <c r="H23" s="47">
        <v>0</v>
      </c>
      <c r="I23" s="47">
        <v>0</v>
      </c>
      <c r="J23" s="46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6">
        <f t="shared" si="0"/>
        <v>3000</v>
      </c>
    </row>
    <row r="24" spans="1:16" ht="41.25">
      <c r="A24" s="34" t="s">
        <v>100</v>
      </c>
      <c r="B24" s="34" t="s">
        <v>101</v>
      </c>
      <c r="C24" s="34" t="s">
        <v>102</v>
      </c>
      <c r="D24" s="45" t="s">
        <v>103</v>
      </c>
      <c r="E24" s="46">
        <v>90000</v>
      </c>
      <c r="F24" s="47">
        <v>90000</v>
      </c>
      <c r="G24" s="47">
        <v>0</v>
      </c>
      <c r="H24" s="47">
        <v>0</v>
      </c>
      <c r="I24" s="47">
        <v>0</v>
      </c>
      <c r="J24" s="46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6">
        <f t="shared" si="0"/>
        <v>90000</v>
      </c>
    </row>
    <row r="25" spans="1:16" ht="54.75">
      <c r="A25" s="34" t="s">
        <v>104</v>
      </c>
      <c r="B25" s="34" t="s">
        <v>105</v>
      </c>
      <c r="C25" s="34" t="s">
        <v>106</v>
      </c>
      <c r="D25" s="45" t="s">
        <v>107</v>
      </c>
      <c r="E25" s="46">
        <v>10598792</v>
      </c>
      <c r="F25" s="47">
        <v>10598792</v>
      </c>
      <c r="G25" s="47">
        <v>8379900</v>
      </c>
      <c r="H25" s="47">
        <v>218338</v>
      </c>
      <c r="I25" s="47">
        <v>0</v>
      </c>
      <c r="J25" s="46">
        <v>263911</v>
      </c>
      <c r="K25" s="47">
        <v>0</v>
      </c>
      <c r="L25" s="47">
        <v>233911</v>
      </c>
      <c r="M25" s="47">
        <v>16500</v>
      </c>
      <c r="N25" s="47">
        <v>42681</v>
      </c>
      <c r="O25" s="47">
        <v>30000</v>
      </c>
      <c r="P25" s="46">
        <f t="shared" si="0"/>
        <v>10862703</v>
      </c>
    </row>
    <row r="26" spans="1:16" ht="82.5">
      <c r="A26" s="34" t="s">
        <v>616</v>
      </c>
      <c r="B26" s="34" t="s">
        <v>617</v>
      </c>
      <c r="C26" s="34" t="s">
        <v>136</v>
      </c>
      <c r="D26" s="45" t="s">
        <v>618</v>
      </c>
      <c r="E26" s="46">
        <v>330000</v>
      </c>
      <c r="F26" s="47">
        <v>330000</v>
      </c>
      <c r="G26" s="47">
        <v>0</v>
      </c>
      <c r="H26" s="47">
        <v>0</v>
      </c>
      <c r="I26" s="47">
        <v>0</v>
      </c>
      <c r="J26" s="46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6">
        <f t="shared" si="0"/>
        <v>330000</v>
      </c>
    </row>
    <row r="27" spans="1:16" ht="54.75">
      <c r="A27" s="34" t="s">
        <v>596</v>
      </c>
      <c r="B27" s="34" t="s">
        <v>597</v>
      </c>
      <c r="C27" s="34" t="s">
        <v>598</v>
      </c>
      <c r="D27" s="45" t="s">
        <v>599</v>
      </c>
      <c r="E27" s="46">
        <v>20000</v>
      </c>
      <c r="F27" s="47">
        <v>20000</v>
      </c>
      <c r="G27" s="47">
        <v>0</v>
      </c>
      <c r="H27" s="47">
        <v>0</v>
      </c>
      <c r="I27" s="47">
        <v>0</v>
      </c>
      <c r="J27" s="46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6">
        <f t="shared" si="0"/>
        <v>20000</v>
      </c>
    </row>
    <row r="28" spans="1:16" ht="27">
      <c r="A28" s="34" t="s">
        <v>62</v>
      </c>
      <c r="B28" s="34" t="s">
        <v>63</v>
      </c>
      <c r="C28" s="34" t="s">
        <v>64</v>
      </c>
      <c r="D28" s="45" t="s">
        <v>65</v>
      </c>
      <c r="E28" s="46">
        <v>49044</v>
      </c>
      <c r="F28" s="47">
        <v>49044</v>
      </c>
      <c r="G28" s="47">
        <v>40200</v>
      </c>
      <c r="H28" s="47">
        <v>0</v>
      </c>
      <c r="I28" s="47">
        <v>0</v>
      </c>
      <c r="J28" s="46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6">
        <f t="shared" si="0"/>
        <v>49044</v>
      </c>
    </row>
    <row r="29" spans="1:16" ht="27">
      <c r="A29" s="34" t="s">
        <v>108</v>
      </c>
      <c r="B29" s="34" t="s">
        <v>109</v>
      </c>
      <c r="C29" s="34" t="s">
        <v>110</v>
      </c>
      <c r="D29" s="45" t="s">
        <v>111</v>
      </c>
      <c r="E29" s="46">
        <v>3075860</v>
      </c>
      <c r="F29" s="47">
        <v>3075860</v>
      </c>
      <c r="G29" s="47">
        <v>0</v>
      </c>
      <c r="H29" s="47">
        <v>0</v>
      </c>
      <c r="I29" s="47">
        <v>0</v>
      </c>
      <c r="J29" s="46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6">
        <f t="shared" si="0"/>
        <v>3075860</v>
      </c>
    </row>
    <row r="30" spans="1:16" ht="27">
      <c r="A30" s="34" t="s">
        <v>112</v>
      </c>
      <c r="B30" s="34" t="s">
        <v>113</v>
      </c>
      <c r="C30" s="34" t="s">
        <v>114</v>
      </c>
      <c r="D30" s="45" t="s">
        <v>115</v>
      </c>
      <c r="E30" s="46">
        <v>2528143</v>
      </c>
      <c r="F30" s="47">
        <v>0</v>
      </c>
      <c r="G30" s="47">
        <v>0</v>
      </c>
      <c r="H30" s="47">
        <v>0</v>
      </c>
      <c r="I30" s="47">
        <v>2528143</v>
      </c>
      <c r="J30" s="46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6">
        <f t="shared" si="0"/>
        <v>2528143</v>
      </c>
    </row>
    <row r="31" spans="1:16" ht="13.5">
      <c r="A31" s="34" t="s">
        <v>116</v>
      </c>
      <c r="B31" s="34" t="s">
        <v>117</v>
      </c>
      <c r="C31" s="34" t="s">
        <v>114</v>
      </c>
      <c r="D31" s="45" t="s">
        <v>120</v>
      </c>
      <c r="E31" s="46">
        <v>10473777</v>
      </c>
      <c r="F31" s="47">
        <v>394630</v>
      </c>
      <c r="G31" s="47">
        <v>0</v>
      </c>
      <c r="H31" s="47">
        <v>0</v>
      </c>
      <c r="I31" s="47">
        <v>10079147</v>
      </c>
      <c r="J31" s="46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6">
        <f t="shared" si="0"/>
        <v>10473777</v>
      </c>
    </row>
    <row r="32" spans="1:16" ht="13.5">
      <c r="A32" s="34" t="s">
        <v>533</v>
      </c>
      <c r="B32" s="34" t="s">
        <v>549</v>
      </c>
      <c r="C32" s="34" t="s">
        <v>550</v>
      </c>
      <c r="D32" s="45" t="s">
        <v>551</v>
      </c>
      <c r="E32" s="46">
        <v>356144</v>
      </c>
      <c r="F32" s="47">
        <v>356144</v>
      </c>
      <c r="G32" s="47">
        <v>0</v>
      </c>
      <c r="H32" s="47">
        <v>0</v>
      </c>
      <c r="I32" s="47">
        <v>0</v>
      </c>
      <c r="J32" s="46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6">
        <f t="shared" si="0"/>
        <v>356144</v>
      </c>
    </row>
    <row r="33" spans="1:16" ht="27">
      <c r="A33" s="34" t="s">
        <v>630</v>
      </c>
      <c r="B33" s="34" t="s">
        <v>633</v>
      </c>
      <c r="C33" s="34" t="s">
        <v>469</v>
      </c>
      <c r="D33" s="45" t="s">
        <v>634</v>
      </c>
      <c r="E33" s="46">
        <v>0</v>
      </c>
      <c r="F33" s="47">
        <v>0</v>
      </c>
      <c r="G33" s="47">
        <v>0</v>
      </c>
      <c r="H33" s="47">
        <v>0</v>
      </c>
      <c r="I33" s="47">
        <v>0</v>
      </c>
      <c r="J33" s="46">
        <v>2946058</v>
      </c>
      <c r="K33" s="47">
        <v>2946058</v>
      </c>
      <c r="L33" s="47">
        <v>0</v>
      </c>
      <c r="M33" s="47">
        <v>0</v>
      </c>
      <c r="N33" s="47">
        <v>0</v>
      </c>
      <c r="O33" s="47">
        <v>2946058</v>
      </c>
      <c r="P33" s="46">
        <f t="shared" si="0"/>
        <v>2946058</v>
      </c>
    </row>
    <row r="34" spans="1:16" ht="27">
      <c r="A34" s="34" t="s">
        <v>467</v>
      </c>
      <c r="B34" s="34" t="s">
        <v>468</v>
      </c>
      <c r="C34" s="34" t="s">
        <v>469</v>
      </c>
      <c r="D34" s="45" t="s">
        <v>470</v>
      </c>
      <c r="E34" s="46">
        <v>0</v>
      </c>
      <c r="F34" s="47">
        <v>0</v>
      </c>
      <c r="G34" s="47">
        <v>0</v>
      </c>
      <c r="H34" s="47">
        <v>0</v>
      </c>
      <c r="I34" s="47">
        <v>0</v>
      </c>
      <c r="J34" s="46">
        <v>249985</v>
      </c>
      <c r="K34" s="47">
        <v>249985</v>
      </c>
      <c r="L34" s="47">
        <v>0</v>
      </c>
      <c r="M34" s="47">
        <v>0</v>
      </c>
      <c r="N34" s="47">
        <v>0</v>
      </c>
      <c r="O34" s="47">
        <v>249985</v>
      </c>
      <c r="P34" s="46">
        <f t="shared" si="0"/>
        <v>249985</v>
      </c>
    </row>
    <row r="35" spans="1:16" ht="41.25">
      <c r="A35" s="34" t="s">
        <v>639</v>
      </c>
      <c r="B35" s="34" t="s">
        <v>636</v>
      </c>
      <c r="C35" s="34" t="s">
        <v>213</v>
      </c>
      <c r="D35" s="45" t="s">
        <v>637</v>
      </c>
      <c r="E35" s="46">
        <v>0</v>
      </c>
      <c r="F35" s="47">
        <v>0</v>
      </c>
      <c r="G35" s="47">
        <v>0</v>
      </c>
      <c r="H35" s="47">
        <v>0</v>
      </c>
      <c r="I35" s="47">
        <v>0</v>
      </c>
      <c r="J35" s="46">
        <v>286401</v>
      </c>
      <c r="K35" s="47">
        <v>286401</v>
      </c>
      <c r="L35" s="47">
        <v>0</v>
      </c>
      <c r="M35" s="47">
        <v>0</v>
      </c>
      <c r="N35" s="47">
        <v>0</v>
      </c>
      <c r="O35" s="47">
        <v>286401</v>
      </c>
      <c r="P35" s="46">
        <f t="shared" si="0"/>
        <v>286401</v>
      </c>
    </row>
    <row r="36" spans="1:16" ht="27">
      <c r="A36" s="34" t="s">
        <v>387</v>
      </c>
      <c r="B36" s="34" t="s">
        <v>388</v>
      </c>
      <c r="C36" s="34" t="s">
        <v>213</v>
      </c>
      <c r="D36" s="45" t="s">
        <v>389</v>
      </c>
      <c r="E36" s="46">
        <v>0</v>
      </c>
      <c r="F36" s="47">
        <v>0</v>
      </c>
      <c r="G36" s="47">
        <v>0</v>
      </c>
      <c r="H36" s="47">
        <v>0</v>
      </c>
      <c r="I36" s="47">
        <v>0</v>
      </c>
      <c r="J36" s="46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6">
        <f t="shared" si="0"/>
        <v>0</v>
      </c>
    </row>
    <row r="37" spans="1:16" ht="41.25">
      <c r="A37" s="34" t="s">
        <v>121</v>
      </c>
      <c r="B37" s="34" t="s">
        <v>122</v>
      </c>
      <c r="C37" s="34" t="s">
        <v>123</v>
      </c>
      <c r="D37" s="45" t="s">
        <v>124</v>
      </c>
      <c r="E37" s="46">
        <v>6206353</v>
      </c>
      <c r="F37" s="47">
        <v>87500</v>
      </c>
      <c r="G37" s="47">
        <v>0</v>
      </c>
      <c r="H37" s="47">
        <v>0</v>
      </c>
      <c r="I37" s="47">
        <v>6118853</v>
      </c>
      <c r="J37" s="46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6">
        <f t="shared" si="0"/>
        <v>6206353</v>
      </c>
    </row>
    <row r="38" spans="1:16" ht="13.5">
      <c r="A38" s="34" t="s">
        <v>621</v>
      </c>
      <c r="B38" s="34" t="s">
        <v>477</v>
      </c>
      <c r="C38" s="34" t="s">
        <v>478</v>
      </c>
      <c r="D38" s="45" t="s">
        <v>479</v>
      </c>
      <c r="E38" s="46">
        <v>0</v>
      </c>
      <c r="F38" s="47">
        <v>0</v>
      </c>
      <c r="G38" s="47">
        <v>0</v>
      </c>
      <c r="H38" s="47">
        <v>0</v>
      </c>
      <c r="I38" s="47">
        <v>0</v>
      </c>
      <c r="J38" s="46">
        <v>635500</v>
      </c>
      <c r="K38" s="47">
        <v>635500</v>
      </c>
      <c r="L38" s="47">
        <v>0</v>
      </c>
      <c r="M38" s="47">
        <v>0</v>
      </c>
      <c r="N38" s="47">
        <v>0</v>
      </c>
      <c r="O38" s="47">
        <v>635500</v>
      </c>
      <c r="P38" s="46">
        <f t="shared" si="0"/>
        <v>635500</v>
      </c>
    </row>
    <row r="39" spans="1:16" ht="27">
      <c r="A39" s="34" t="s">
        <v>657</v>
      </c>
      <c r="B39" s="34" t="s">
        <v>658</v>
      </c>
      <c r="C39" s="34" t="s">
        <v>213</v>
      </c>
      <c r="D39" s="45" t="s">
        <v>659</v>
      </c>
      <c r="E39" s="46">
        <v>0</v>
      </c>
      <c r="F39" s="47">
        <v>0</v>
      </c>
      <c r="G39" s="47">
        <v>0</v>
      </c>
      <c r="H39" s="47">
        <v>0</v>
      </c>
      <c r="I39" s="47">
        <v>0</v>
      </c>
      <c r="J39" s="46">
        <v>3750000</v>
      </c>
      <c r="K39" s="47">
        <v>3750000</v>
      </c>
      <c r="L39" s="47">
        <v>0</v>
      </c>
      <c r="M39" s="47">
        <v>0</v>
      </c>
      <c r="N39" s="47">
        <v>0</v>
      </c>
      <c r="O39" s="47">
        <v>3750000</v>
      </c>
      <c r="P39" s="46">
        <f t="shared" si="0"/>
        <v>3750000</v>
      </c>
    </row>
    <row r="40" spans="1:16" ht="27">
      <c r="A40" s="34" t="s">
        <v>593</v>
      </c>
      <c r="B40" s="34" t="s">
        <v>594</v>
      </c>
      <c r="C40" s="34" t="s">
        <v>213</v>
      </c>
      <c r="D40" s="45" t="s">
        <v>595</v>
      </c>
      <c r="E40" s="46">
        <v>26000</v>
      </c>
      <c r="F40" s="47">
        <v>26000</v>
      </c>
      <c r="G40" s="47">
        <v>0</v>
      </c>
      <c r="H40" s="47">
        <v>0</v>
      </c>
      <c r="I40" s="47">
        <v>0</v>
      </c>
      <c r="J40" s="46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6">
        <f t="shared" si="0"/>
        <v>26000</v>
      </c>
    </row>
    <row r="41" spans="1:16" ht="27">
      <c r="A41" s="34" t="s">
        <v>573</v>
      </c>
      <c r="B41" s="34" t="s">
        <v>67</v>
      </c>
      <c r="C41" s="34" t="s">
        <v>213</v>
      </c>
      <c r="D41" s="45" t="s">
        <v>68</v>
      </c>
      <c r="E41" s="46">
        <v>99000</v>
      </c>
      <c r="F41" s="47">
        <v>0</v>
      </c>
      <c r="G41" s="47">
        <v>0</v>
      </c>
      <c r="H41" s="47">
        <v>0</v>
      </c>
      <c r="I41" s="47">
        <v>99000</v>
      </c>
      <c r="J41" s="46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6">
        <f t="shared" si="0"/>
        <v>99000</v>
      </c>
    </row>
    <row r="42" spans="1:16" ht="41.25">
      <c r="A42" s="34" t="s">
        <v>552</v>
      </c>
      <c r="B42" s="34" t="s">
        <v>553</v>
      </c>
      <c r="C42" s="34" t="s">
        <v>127</v>
      </c>
      <c r="D42" s="45" t="s">
        <v>557</v>
      </c>
      <c r="E42" s="46">
        <v>72440</v>
      </c>
      <c r="F42" s="47">
        <v>72440</v>
      </c>
      <c r="G42" s="47">
        <v>0</v>
      </c>
      <c r="H42" s="47">
        <v>0</v>
      </c>
      <c r="I42" s="47">
        <v>0</v>
      </c>
      <c r="J42" s="46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6">
        <f t="shared" si="0"/>
        <v>72440</v>
      </c>
    </row>
    <row r="43" spans="1:16" ht="27">
      <c r="A43" s="34" t="s">
        <v>125</v>
      </c>
      <c r="B43" s="34" t="s">
        <v>126</v>
      </c>
      <c r="C43" s="34" t="s">
        <v>127</v>
      </c>
      <c r="D43" s="45" t="s">
        <v>434</v>
      </c>
      <c r="E43" s="46">
        <v>2417936</v>
      </c>
      <c r="F43" s="47">
        <v>2417936</v>
      </c>
      <c r="G43" s="47">
        <v>1613800</v>
      </c>
      <c r="H43" s="47">
        <v>80000</v>
      </c>
      <c r="I43" s="47">
        <v>0</v>
      </c>
      <c r="J43" s="46">
        <v>620000</v>
      </c>
      <c r="K43" s="47">
        <v>620000</v>
      </c>
      <c r="L43" s="47">
        <v>0</v>
      </c>
      <c r="M43" s="47">
        <v>0</v>
      </c>
      <c r="N43" s="47">
        <v>0</v>
      </c>
      <c r="O43" s="47">
        <v>620000</v>
      </c>
      <c r="P43" s="46">
        <f t="shared" si="0"/>
        <v>3037936</v>
      </c>
    </row>
    <row r="44" spans="1:16" ht="27">
      <c r="A44" s="34" t="s">
        <v>128</v>
      </c>
      <c r="B44" s="34" t="s">
        <v>129</v>
      </c>
      <c r="C44" s="34" t="s">
        <v>130</v>
      </c>
      <c r="D44" s="45" t="s">
        <v>131</v>
      </c>
      <c r="E44" s="46">
        <v>0</v>
      </c>
      <c r="F44" s="47">
        <v>0</v>
      </c>
      <c r="G44" s="47">
        <v>0</v>
      </c>
      <c r="H44" s="47">
        <v>0</v>
      </c>
      <c r="I44" s="47">
        <v>0</v>
      </c>
      <c r="J44" s="46">
        <v>127000</v>
      </c>
      <c r="K44" s="47">
        <v>0</v>
      </c>
      <c r="L44" s="47">
        <v>127000</v>
      </c>
      <c r="M44" s="47">
        <v>0</v>
      </c>
      <c r="N44" s="47">
        <v>0</v>
      </c>
      <c r="O44" s="47">
        <v>0</v>
      </c>
      <c r="P44" s="46">
        <f t="shared" si="0"/>
        <v>127000</v>
      </c>
    </row>
    <row r="45" spans="1:16" ht="13.5">
      <c r="A45" s="34" t="s">
        <v>558</v>
      </c>
      <c r="B45" s="34" t="s">
        <v>559</v>
      </c>
      <c r="C45" s="34" t="s">
        <v>560</v>
      </c>
      <c r="D45" s="45" t="s">
        <v>561</v>
      </c>
      <c r="E45" s="46">
        <v>0</v>
      </c>
      <c r="F45" s="47">
        <v>0</v>
      </c>
      <c r="G45" s="47">
        <v>0</v>
      </c>
      <c r="H45" s="47">
        <v>0</v>
      </c>
      <c r="I45" s="47">
        <v>0</v>
      </c>
      <c r="J45" s="46">
        <v>99000</v>
      </c>
      <c r="K45" s="47">
        <v>0</v>
      </c>
      <c r="L45" s="47">
        <v>99000</v>
      </c>
      <c r="M45" s="47">
        <v>0</v>
      </c>
      <c r="N45" s="47">
        <v>0</v>
      </c>
      <c r="O45" s="47">
        <v>0</v>
      </c>
      <c r="P45" s="46">
        <f t="shared" si="0"/>
        <v>99000</v>
      </c>
    </row>
    <row r="46" spans="1:16" ht="27">
      <c r="A46" s="62" t="s">
        <v>471</v>
      </c>
      <c r="B46" s="62" t="s">
        <v>460</v>
      </c>
      <c r="C46" s="62" t="s">
        <v>460</v>
      </c>
      <c r="D46" s="42" t="s">
        <v>472</v>
      </c>
      <c r="E46" s="43">
        <v>129945226</v>
      </c>
      <c r="F46" s="44">
        <v>129945226</v>
      </c>
      <c r="G46" s="44">
        <v>88040497</v>
      </c>
      <c r="H46" s="44">
        <v>11912676.87</v>
      </c>
      <c r="I46" s="44">
        <v>0</v>
      </c>
      <c r="J46" s="43">
        <v>36339541</v>
      </c>
      <c r="K46" s="44">
        <v>30757396</v>
      </c>
      <c r="L46" s="44">
        <v>5582145</v>
      </c>
      <c r="M46" s="44">
        <v>0</v>
      </c>
      <c r="N46" s="44">
        <v>0</v>
      </c>
      <c r="O46" s="44">
        <v>30757396</v>
      </c>
      <c r="P46" s="43">
        <f t="shared" si="0"/>
        <v>166284767</v>
      </c>
    </row>
    <row r="47" spans="1:16" ht="27">
      <c r="A47" s="62" t="s">
        <v>473</v>
      </c>
      <c r="B47" s="62" t="s">
        <v>460</v>
      </c>
      <c r="C47" s="62" t="s">
        <v>460</v>
      </c>
      <c r="D47" s="42" t="s">
        <v>472</v>
      </c>
      <c r="E47" s="43">
        <v>129945226</v>
      </c>
      <c r="F47" s="44">
        <v>129945226</v>
      </c>
      <c r="G47" s="44">
        <v>88040497</v>
      </c>
      <c r="H47" s="44">
        <v>11912676.87</v>
      </c>
      <c r="I47" s="44">
        <v>0</v>
      </c>
      <c r="J47" s="43">
        <v>36339541</v>
      </c>
      <c r="K47" s="44">
        <v>30757396</v>
      </c>
      <c r="L47" s="44">
        <v>5582145</v>
      </c>
      <c r="M47" s="44">
        <v>0</v>
      </c>
      <c r="N47" s="44">
        <v>0</v>
      </c>
      <c r="O47" s="44">
        <v>30757396</v>
      </c>
      <c r="P47" s="43">
        <f t="shared" si="0"/>
        <v>166284767</v>
      </c>
    </row>
    <row r="48" spans="1:16" ht="41.25">
      <c r="A48" s="34" t="s">
        <v>132</v>
      </c>
      <c r="B48" s="34" t="s">
        <v>133</v>
      </c>
      <c r="C48" s="34" t="s">
        <v>86</v>
      </c>
      <c r="D48" s="45" t="s">
        <v>134</v>
      </c>
      <c r="E48" s="46">
        <v>1354753</v>
      </c>
      <c r="F48" s="47">
        <v>1354753</v>
      </c>
      <c r="G48" s="47">
        <v>1179640</v>
      </c>
      <c r="H48" s="47">
        <v>10493</v>
      </c>
      <c r="I48" s="47">
        <v>0</v>
      </c>
      <c r="J48" s="46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6">
        <f aca="true" t="shared" si="1" ref="P48:P83">E48+J48</f>
        <v>1354753</v>
      </c>
    </row>
    <row r="49" spans="1:16" ht="13.5">
      <c r="A49" s="34" t="s">
        <v>135</v>
      </c>
      <c r="B49" s="34" t="s">
        <v>136</v>
      </c>
      <c r="C49" s="34" t="s">
        <v>137</v>
      </c>
      <c r="D49" s="45" t="s">
        <v>140</v>
      </c>
      <c r="E49" s="46">
        <v>20616054</v>
      </c>
      <c r="F49" s="47">
        <v>20616054</v>
      </c>
      <c r="G49" s="47">
        <v>13568258</v>
      </c>
      <c r="H49" s="47">
        <v>1734864</v>
      </c>
      <c r="I49" s="47">
        <v>0</v>
      </c>
      <c r="J49" s="46">
        <v>1582800</v>
      </c>
      <c r="K49" s="47">
        <v>42800</v>
      </c>
      <c r="L49" s="47">
        <v>1540000</v>
      </c>
      <c r="M49" s="47">
        <v>0</v>
      </c>
      <c r="N49" s="47">
        <v>0</v>
      </c>
      <c r="O49" s="47">
        <v>42800</v>
      </c>
      <c r="P49" s="46">
        <f t="shared" si="1"/>
        <v>22198854</v>
      </c>
    </row>
    <row r="50" spans="1:16" ht="41.25">
      <c r="A50" s="34" t="s">
        <v>141</v>
      </c>
      <c r="B50" s="34" t="s">
        <v>142</v>
      </c>
      <c r="C50" s="34" t="s">
        <v>143</v>
      </c>
      <c r="D50" s="45" t="s">
        <v>514</v>
      </c>
      <c r="E50" s="46">
        <v>39076361</v>
      </c>
      <c r="F50" s="47">
        <v>39076361</v>
      </c>
      <c r="G50" s="47">
        <v>17842072</v>
      </c>
      <c r="H50" s="47">
        <v>9373392.87</v>
      </c>
      <c r="I50" s="47">
        <v>0</v>
      </c>
      <c r="J50" s="46">
        <v>5165279</v>
      </c>
      <c r="K50" s="47">
        <v>1338700</v>
      </c>
      <c r="L50" s="47">
        <v>3826579</v>
      </c>
      <c r="M50" s="47">
        <v>0</v>
      </c>
      <c r="N50" s="47">
        <v>0</v>
      </c>
      <c r="O50" s="47">
        <v>1338700</v>
      </c>
      <c r="P50" s="46">
        <f t="shared" si="1"/>
        <v>44241640</v>
      </c>
    </row>
    <row r="51" spans="1:16" ht="41.25">
      <c r="A51" s="34" t="s">
        <v>474</v>
      </c>
      <c r="B51" s="34" t="s">
        <v>475</v>
      </c>
      <c r="C51" s="34" t="s">
        <v>143</v>
      </c>
      <c r="D51" s="45" t="s">
        <v>516</v>
      </c>
      <c r="E51" s="46">
        <v>58671300</v>
      </c>
      <c r="F51" s="47">
        <v>58671300</v>
      </c>
      <c r="G51" s="47">
        <v>48794000</v>
      </c>
      <c r="H51" s="47">
        <v>0</v>
      </c>
      <c r="I51" s="47">
        <v>0</v>
      </c>
      <c r="J51" s="46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6">
        <f t="shared" si="1"/>
        <v>58671300</v>
      </c>
    </row>
    <row r="52" spans="1:16" ht="41.25">
      <c r="A52" s="34" t="s">
        <v>144</v>
      </c>
      <c r="B52" s="34" t="s">
        <v>102</v>
      </c>
      <c r="C52" s="34" t="s">
        <v>145</v>
      </c>
      <c r="D52" s="45" t="s">
        <v>146</v>
      </c>
      <c r="E52" s="46">
        <v>2409569</v>
      </c>
      <c r="F52" s="47">
        <v>2409569</v>
      </c>
      <c r="G52" s="47">
        <v>1476370</v>
      </c>
      <c r="H52" s="47">
        <v>568974</v>
      </c>
      <c r="I52" s="47">
        <v>0</v>
      </c>
      <c r="J52" s="46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6">
        <f t="shared" si="1"/>
        <v>2409569</v>
      </c>
    </row>
    <row r="53" spans="1:16" ht="27">
      <c r="A53" s="34" t="s">
        <v>147</v>
      </c>
      <c r="B53" s="34" t="s">
        <v>148</v>
      </c>
      <c r="C53" s="34" t="s">
        <v>149</v>
      </c>
      <c r="D53" s="45" t="s">
        <v>150</v>
      </c>
      <c r="E53" s="46">
        <v>3482574</v>
      </c>
      <c r="F53" s="47">
        <v>3482574</v>
      </c>
      <c r="G53" s="47">
        <v>2661216</v>
      </c>
      <c r="H53" s="47">
        <v>36336</v>
      </c>
      <c r="I53" s="47">
        <v>0</v>
      </c>
      <c r="J53" s="46">
        <v>46000</v>
      </c>
      <c r="K53" s="47">
        <v>46000</v>
      </c>
      <c r="L53" s="47">
        <v>0</v>
      </c>
      <c r="M53" s="47">
        <v>0</v>
      </c>
      <c r="N53" s="47">
        <v>0</v>
      </c>
      <c r="O53" s="47">
        <v>46000</v>
      </c>
      <c r="P53" s="46">
        <f t="shared" si="1"/>
        <v>3528574</v>
      </c>
    </row>
    <row r="54" spans="1:16" ht="13.5">
      <c r="A54" s="34" t="s">
        <v>151</v>
      </c>
      <c r="B54" s="34" t="s">
        <v>152</v>
      </c>
      <c r="C54" s="34" t="s">
        <v>149</v>
      </c>
      <c r="D54" s="45" t="s">
        <v>159</v>
      </c>
      <c r="E54" s="46">
        <v>554176</v>
      </c>
      <c r="F54" s="47">
        <v>554176</v>
      </c>
      <c r="G54" s="47">
        <v>0</v>
      </c>
      <c r="H54" s="47">
        <v>0</v>
      </c>
      <c r="I54" s="47">
        <v>0</v>
      </c>
      <c r="J54" s="46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6">
        <f t="shared" si="1"/>
        <v>554176</v>
      </c>
    </row>
    <row r="55" spans="1:16" ht="41.25">
      <c r="A55" s="34" t="s">
        <v>160</v>
      </c>
      <c r="B55" s="34" t="s">
        <v>161</v>
      </c>
      <c r="C55" s="34" t="s">
        <v>149</v>
      </c>
      <c r="D55" s="45" t="s">
        <v>162</v>
      </c>
      <c r="E55" s="46">
        <v>55053</v>
      </c>
      <c r="F55" s="47">
        <v>55053</v>
      </c>
      <c r="G55" s="47">
        <v>0</v>
      </c>
      <c r="H55" s="47">
        <v>43592</v>
      </c>
      <c r="I55" s="47">
        <v>0</v>
      </c>
      <c r="J55" s="46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6">
        <f t="shared" si="1"/>
        <v>55053</v>
      </c>
    </row>
    <row r="56" spans="1:16" ht="41.25">
      <c r="A56" s="34" t="s">
        <v>506</v>
      </c>
      <c r="B56" s="34" t="s">
        <v>507</v>
      </c>
      <c r="C56" s="34" t="s">
        <v>149</v>
      </c>
      <c r="D56" s="45" t="s">
        <v>508</v>
      </c>
      <c r="E56" s="46">
        <v>1324300</v>
      </c>
      <c r="F56" s="47">
        <v>1324300</v>
      </c>
      <c r="G56" s="47">
        <v>1094400</v>
      </c>
      <c r="H56" s="47">
        <v>0</v>
      </c>
      <c r="I56" s="47">
        <v>0</v>
      </c>
      <c r="J56" s="46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6">
        <f t="shared" si="1"/>
        <v>1324300</v>
      </c>
    </row>
    <row r="57" spans="1:16" ht="41.25">
      <c r="A57" s="34" t="s">
        <v>163</v>
      </c>
      <c r="B57" s="34" t="s">
        <v>164</v>
      </c>
      <c r="C57" s="34" t="s">
        <v>149</v>
      </c>
      <c r="D57" s="45" t="s">
        <v>165</v>
      </c>
      <c r="E57" s="46">
        <v>330473</v>
      </c>
      <c r="F57" s="47">
        <v>330473</v>
      </c>
      <c r="G57" s="47">
        <v>249162</v>
      </c>
      <c r="H57" s="47">
        <v>25293</v>
      </c>
      <c r="I57" s="47">
        <v>0</v>
      </c>
      <c r="J57" s="46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6">
        <f t="shared" si="1"/>
        <v>330473</v>
      </c>
    </row>
    <row r="58" spans="1:16" ht="54.75">
      <c r="A58" s="34" t="s">
        <v>562</v>
      </c>
      <c r="B58" s="34" t="s">
        <v>563</v>
      </c>
      <c r="C58" s="34" t="s">
        <v>149</v>
      </c>
      <c r="D58" s="45" t="s">
        <v>564</v>
      </c>
      <c r="E58" s="46">
        <v>168454</v>
      </c>
      <c r="F58" s="47">
        <v>168454</v>
      </c>
      <c r="G58" s="47">
        <v>139200</v>
      </c>
      <c r="H58" s="47">
        <v>0</v>
      </c>
      <c r="I58" s="47">
        <v>0</v>
      </c>
      <c r="J58" s="46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6">
        <f t="shared" si="1"/>
        <v>168454</v>
      </c>
    </row>
    <row r="59" spans="1:16" ht="69">
      <c r="A59" s="34" t="s">
        <v>485</v>
      </c>
      <c r="B59" s="34" t="s">
        <v>486</v>
      </c>
      <c r="C59" s="34" t="s">
        <v>149</v>
      </c>
      <c r="D59" s="45" t="s">
        <v>487</v>
      </c>
      <c r="E59" s="46">
        <v>115239</v>
      </c>
      <c r="F59" s="47">
        <v>115239</v>
      </c>
      <c r="G59" s="47">
        <v>93696</v>
      </c>
      <c r="H59" s="47">
        <v>0</v>
      </c>
      <c r="I59" s="47">
        <v>0</v>
      </c>
      <c r="J59" s="46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6">
        <f t="shared" si="1"/>
        <v>115239</v>
      </c>
    </row>
    <row r="60" spans="1:16" ht="69">
      <c r="A60" s="34" t="s">
        <v>488</v>
      </c>
      <c r="B60" s="34" t="s">
        <v>489</v>
      </c>
      <c r="C60" s="34" t="s">
        <v>149</v>
      </c>
      <c r="D60" s="45" t="s">
        <v>490</v>
      </c>
      <c r="E60" s="46">
        <v>24366</v>
      </c>
      <c r="F60" s="47">
        <v>24366</v>
      </c>
      <c r="G60" s="47">
        <v>0</v>
      </c>
      <c r="H60" s="47">
        <v>0</v>
      </c>
      <c r="I60" s="47">
        <v>0</v>
      </c>
      <c r="J60" s="46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6">
        <f t="shared" si="1"/>
        <v>24366</v>
      </c>
    </row>
    <row r="61" spans="1:16" ht="54.75">
      <c r="A61" s="34" t="s">
        <v>491</v>
      </c>
      <c r="B61" s="34" t="s">
        <v>492</v>
      </c>
      <c r="C61" s="34" t="s">
        <v>149</v>
      </c>
      <c r="D61" s="45" t="s">
        <v>493</v>
      </c>
      <c r="E61" s="46">
        <v>0</v>
      </c>
      <c r="F61" s="47">
        <v>0</v>
      </c>
      <c r="G61" s="47">
        <v>0</v>
      </c>
      <c r="H61" s="47">
        <v>0</v>
      </c>
      <c r="I61" s="47">
        <v>0</v>
      </c>
      <c r="J61" s="46">
        <v>215566</v>
      </c>
      <c r="K61" s="47">
        <v>0</v>
      </c>
      <c r="L61" s="47">
        <v>215566</v>
      </c>
      <c r="M61" s="47">
        <v>0</v>
      </c>
      <c r="N61" s="47">
        <v>0</v>
      </c>
      <c r="O61" s="47">
        <v>0</v>
      </c>
      <c r="P61" s="46">
        <f t="shared" si="1"/>
        <v>215566</v>
      </c>
    </row>
    <row r="62" spans="1:16" ht="69">
      <c r="A62" s="34" t="s">
        <v>640</v>
      </c>
      <c r="B62" s="34" t="s">
        <v>641</v>
      </c>
      <c r="C62" s="34" t="s">
        <v>642</v>
      </c>
      <c r="D62" s="45" t="s">
        <v>643</v>
      </c>
      <c r="E62" s="46">
        <v>438100</v>
      </c>
      <c r="F62" s="47">
        <v>438100</v>
      </c>
      <c r="G62" s="47">
        <v>0</v>
      </c>
      <c r="H62" s="47">
        <v>0</v>
      </c>
      <c r="I62" s="47">
        <v>0</v>
      </c>
      <c r="J62" s="46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6">
        <f t="shared" si="1"/>
        <v>438100</v>
      </c>
    </row>
    <row r="63" spans="1:16" ht="41.25">
      <c r="A63" s="34" t="s">
        <v>166</v>
      </c>
      <c r="B63" s="34" t="s">
        <v>167</v>
      </c>
      <c r="C63" s="34" t="s">
        <v>168</v>
      </c>
      <c r="D63" s="45" t="s">
        <v>169</v>
      </c>
      <c r="E63" s="46">
        <v>1324454</v>
      </c>
      <c r="F63" s="47">
        <v>1324454</v>
      </c>
      <c r="G63" s="47">
        <v>942483</v>
      </c>
      <c r="H63" s="47">
        <v>119732</v>
      </c>
      <c r="I63" s="47">
        <v>0</v>
      </c>
      <c r="J63" s="46">
        <v>80000</v>
      </c>
      <c r="K63" s="47">
        <v>80000</v>
      </c>
      <c r="L63" s="47">
        <v>0</v>
      </c>
      <c r="M63" s="47">
        <v>0</v>
      </c>
      <c r="N63" s="47">
        <v>0</v>
      </c>
      <c r="O63" s="47">
        <v>80000</v>
      </c>
      <c r="P63" s="46">
        <f t="shared" si="1"/>
        <v>1404454</v>
      </c>
    </row>
    <row r="64" spans="1:16" ht="13.5">
      <c r="A64" s="34" t="s">
        <v>653</v>
      </c>
      <c r="B64" s="34" t="s">
        <v>654</v>
      </c>
      <c r="C64" s="34" t="s">
        <v>469</v>
      </c>
      <c r="D64" s="45" t="s">
        <v>655</v>
      </c>
      <c r="E64" s="46">
        <v>0</v>
      </c>
      <c r="F64" s="47">
        <v>0</v>
      </c>
      <c r="G64" s="47">
        <v>0</v>
      </c>
      <c r="H64" s="47">
        <v>0</v>
      </c>
      <c r="I64" s="47">
        <v>0</v>
      </c>
      <c r="J64" s="46">
        <v>500000</v>
      </c>
      <c r="K64" s="47">
        <v>500000</v>
      </c>
      <c r="L64" s="47">
        <v>0</v>
      </c>
      <c r="M64" s="47">
        <v>0</v>
      </c>
      <c r="N64" s="47">
        <v>0</v>
      </c>
      <c r="O64" s="47">
        <v>500000</v>
      </c>
      <c r="P64" s="46">
        <f t="shared" si="1"/>
        <v>500000</v>
      </c>
    </row>
    <row r="65" spans="1:16" ht="41.25">
      <c r="A65" s="34" t="s">
        <v>635</v>
      </c>
      <c r="B65" s="34" t="s">
        <v>636</v>
      </c>
      <c r="C65" s="34" t="s">
        <v>213</v>
      </c>
      <c r="D65" s="45" t="s">
        <v>637</v>
      </c>
      <c r="E65" s="46">
        <v>0</v>
      </c>
      <c r="F65" s="47">
        <v>0</v>
      </c>
      <c r="G65" s="47">
        <v>0</v>
      </c>
      <c r="H65" s="47">
        <v>0</v>
      </c>
      <c r="I65" s="47">
        <v>0</v>
      </c>
      <c r="J65" s="46">
        <v>1579263</v>
      </c>
      <c r="K65" s="47">
        <v>1579263</v>
      </c>
      <c r="L65" s="47">
        <v>0</v>
      </c>
      <c r="M65" s="47">
        <v>0</v>
      </c>
      <c r="N65" s="47">
        <v>0</v>
      </c>
      <c r="O65" s="47">
        <v>1579263</v>
      </c>
      <c r="P65" s="46">
        <f t="shared" si="1"/>
        <v>1579263</v>
      </c>
    </row>
    <row r="66" spans="1:16" ht="41.25">
      <c r="A66" s="34" t="s">
        <v>623</v>
      </c>
      <c r="B66" s="34" t="s">
        <v>624</v>
      </c>
      <c r="C66" s="34" t="s">
        <v>213</v>
      </c>
      <c r="D66" s="45" t="s">
        <v>625</v>
      </c>
      <c r="E66" s="46">
        <v>0</v>
      </c>
      <c r="F66" s="47">
        <v>0</v>
      </c>
      <c r="G66" s="47">
        <v>0</v>
      </c>
      <c r="H66" s="47">
        <v>0</v>
      </c>
      <c r="I66" s="47">
        <v>0</v>
      </c>
      <c r="J66" s="46">
        <v>25200000</v>
      </c>
      <c r="K66" s="47">
        <v>25200000</v>
      </c>
      <c r="L66" s="47">
        <v>0</v>
      </c>
      <c r="M66" s="47">
        <v>0</v>
      </c>
      <c r="N66" s="47">
        <v>0</v>
      </c>
      <c r="O66" s="47">
        <v>25200000</v>
      </c>
      <c r="P66" s="46">
        <f t="shared" si="1"/>
        <v>25200000</v>
      </c>
    </row>
    <row r="67" spans="1:16" ht="13.5">
      <c r="A67" s="34" t="s">
        <v>476</v>
      </c>
      <c r="B67" s="34" t="s">
        <v>477</v>
      </c>
      <c r="C67" s="34" t="s">
        <v>478</v>
      </c>
      <c r="D67" s="45" t="s">
        <v>479</v>
      </c>
      <c r="E67" s="46">
        <v>0</v>
      </c>
      <c r="F67" s="47">
        <v>0</v>
      </c>
      <c r="G67" s="47">
        <v>0</v>
      </c>
      <c r="H67" s="47">
        <v>0</v>
      </c>
      <c r="I67" s="47">
        <v>0</v>
      </c>
      <c r="J67" s="46">
        <v>1970633</v>
      </c>
      <c r="K67" s="47">
        <v>1970633</v>
      </c>
      <c r="L67" s="47">
        <v>0</v>
      </c>
      <c r="M67" s="47">
        <v>0</v>
      </c>
      <c r="N67" s="47">
        <v>0</v>
      </c>
      <c r="O67" s="47">
        <v>1970633</v>
      </c>
      <c r="P67" s="46">
        <f t="shared" si="1"/>
        <v>1970633</v>
      </c>
    </row>
    <row r="68" spans="1:16" ht="27">
      <c r="A68" s="34" t="s">
        <v>66</v>
      </c>
      <c r="B68" s="34" t="s">
        <v>67</v>
      </c>
      <c r="C68" s="34" t="s">
        <v>213</v>
      </c>
      <c r="D68" s="45" t="s">
        <v>68</v>
      </c>
      <c r="E68" s="46">
        <v>0</v>
      </c>
      <c r="F68" s="47">
        <v>0</v>
      </c>
      <c r="G68" s="47">
        <v>0</v>
      </c>
      <c r="H68" s="47">
        <v>0</v>
      </c>
      <c r="I68" s="47">
        <v>0</v>
      </c>
      <c r="J68" s="46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6">
        <f t="shared" si="1"/>
        <v>0</v>
      </c>
    </row>
    <row r="69" spans="1:16" ht="41.25">
      <c r="A69" s="62" t="s">
        <v>480</v>
      </c>
      <c r="B69" s="62" t="s">
        <v>460</v>
      </c>
      <c r="C69" s="62" t="s">
        <v>460</v>
      </c>
      <c r="D69" s="42" t="s">
        <v>481</v>
      </c>
      <c r="E69" s="43">
        <v>12812950</v>
      </c>
      <c r="F69" s="44">
        <v>12812950</v>
      </c>
      <c r="G69" s="44">
        <v>9688239</v>
      </c>
      <c r="H69" s="44">
        <v>417035</v>
      </c>
      <c r="I69" s="44">
        <v>0</v>
      </c>
      <c r="J69" s="43">
        <v>673000</v>
      </c>
      <c r="K69" s="44">
        <v>83000</v>
      </c>
      <c r="L69" s="44">
        <v>325000</v>
      </c>
      <c r="M69" s="44">
        <v>0</v>
      </c>
      <c r="N69" s="44">
        <v>227000</v>
      </c>
      <c r="O69" s="44">
        <v>348000</v>
      </c>
      <c r="P69" s="43">
        <f t="shared" si="1"/>
        <v>13485950</v>
      </c>
    </row>
    <row r="70" spans="1:16" ht="41.25">
      <c r="A70" s="62" t="s">
        <v>482</v>
      </c>
      <c r="B70" s="62" t="s">
        <v>460</v>
      </c>
      <c r="C70" s="62" t="s">
        <v>460</v>
      </c>
      <c r="D70" s="42" t="s">
        <v>481</v>
      </c>
      <c r="E70" s="43">
        <v>12812950</v>
      </c>
      <c r="F70" s="44">
        <v>12812950</v>
      </c>
      <c r="G70" s="44">
        <v>9688239</v>
      </c>
      <c r="H70" s="44">
        <v>417035</v>
      </c>
      <c r="I70" s="44">
        <v>0</v>
      </c>
      <c r="J70" s="43">
        <v>673000</v>
      </c>
      <c r="K70" s="44">
        <v>83000</v>
      </c>
      <c r="L70" s="44">
        <v>325000</v>
      </c>
      <c r="M70" s="44">
        <v>0</v>
      </c>
      <c r="N70" s="44">
        <v>227000</v>
      </c>
      <c r="O70" s="44">
        <v>348000</v>
      </c>
      <c r="P70" s="43">
        <f t="shared" si="1"/>
        <v>13485950</v>
      </c>
    </row>
    <row r="71" spans="1:16" ht="41.25">
      <c r="A71" s="34" t="s">
        <v>170</v>
      </c>
      <c r="B71" s="34" t="s">
        <v>133</v>
      </c>
      <c r="C71" s="34" t="s">
        <v>86</v>
      </c>
      <c r="D71" s="45" t="s">
        <v>134</v>
      </c>
      <c r="E71" s="46">
        <v>690182</v>
      </c>
      <c r="F71" s="47">
        <v>690182</v>
      </c>
      <c r="G71" s="47">
        <v>535990</v>
      </c>
      <c r="H71" s="47">
        <v>18700</v>
      </c>
      <c r="I71" s="47">
        <v>0</v>
      </c>
      <c r="J71" s="46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6">
        <f t="shared" si="1"/>
        <v>690182</v>
      </c>
    </row>
    <row r="72" spans="1:16" ht="27">
      <c r="A72" s="34" t="s">
        <v>171</v>
      </c>
      <c r="B72" s="34" t="s">
        <v>172</v>
      </c>
      <c r="C72" s="34" t="s">
        <v>145</v>
      </c>
      <c r="D72" s="45" t="s">
        <v>210</v>
      </c>
      <c r="E72" s="46">
        <v>3479090</v>
      </c>
      <c r="F72" s="47">
        <v>3479090</v>
      </c>
      <c r="G72" s="47">
        <v>2889238</v>
      </c>
      <c r="H72" s="47">
        <v>0</v>
      </c>
      <c r="I72" s="47">
        <v>0</v>
      </c>
      <c r="J72" s="46">
        <v>322000</v>
      </c>
      <c r="K72" s="47">
        <v>50000</v>
      </c>
      <c r="L72" s="47">
        <v>272000</v>
      </c>
      <c r="M72" s="47">
        <v>0</v>
      </c>
      <c r="N72" s="47">
        <v>227000</v>
      </c>
      <c r="O72" s="47">
        <v>50000</v>
      </c>
      <c r="P72" s="46">
        <f t="shared" si="1"/>
        <v>3801090</v>
      </c>
    </row>
    <row r="73" spans="1:16" s="114" customFormat="1" ht="13.5">
      <c r="A73" s="34" t="s">
        <v>173</v>
      </c>
      <c r="B73" s="34" t="s">
        <v>174</v>
      </c>
      <c r="C73" s="34" t="s">
        <v>175</v>
      </c>
      <c r="D73" s="45" t="s">
        <v>176</v>
      </c>
      <c r="E73" s="46">
        <v>2953513</v>
      </c>
      <c r="F73" s="47">
        <v>2953513</v>
      </c>
      <c r="G73" s="47">
        <v>2042707</v>
      </c>
      <c r="H73" s="47">
        <v>178200</v>
      </c>
      <c r="I73" s="47">
        <v>0</v>
      </c>
      <c r="J73" s="46">
        <v>185000</v>
      </c>
      <c r="K73" s="47">
        <v>20000</v>
      </c>
      <c r="L73" s="47">
        <v>0</v>
      </c>
      <c r="M73" s="47">
        <v>0</v>
      </c>
      <c r="N73" s="47">
        <v>0</v>
      </c>
      <c r="O73" s="47">
        <v>185000</v>
      </c>
      <c r="P73" s="46">
        <f t="shared" si="1"/>
        <v>3138513</v>
      </c>
    </row>
    <row r="74" spans="1:16" ht="13.5">
      <c r="A74" s="34" t="s">
        <v>177</v>
      </c>
      <c r="B74" s="34" t="s">
        <v>178</v>
      </c>
      <c r="C74" s="34" t="s">
        <v>175</v>
      </c>
      <c r="D74" s="45" t="s">
        <v>179</v>
      </c>
      <c r="E74" s="46">
        <v>351565</v>
      </c>
      <c r="F74" s="47">
        <v>351565</v>
      </c>
      <c r="G74" s="47">
        <v>242207</v>
      </c>
      <c r="H74" s="47">
        <v>47935</v>
      </c>
      <c r="I74" s="47">
        <v>0</v>
      </c>
      <c r="J74" s="46">
        <v>3000</v>
      </c>
      <c r="K74" s="47">
        <v>0</v>
      </c>
      <c r="L74" s="47">
        <v>3000</v>
      </c>
      <c r="M74" s="47">
        <v>0</v>
      </c>
      <c r="N74" s="47">
        <v>0</v>
      </c>
      <c r="O74" s="47">
        <v>0</v>
      </c>
      <c r="P74" s="46">
        <f t="shared" si="1"/>
        <v>354565</v>
      </c>
    </row>
    <row r="75" spans="1:16" ht="41.25">
      <c r="A75" s="34" t="s">
        <v>180</v>
      </c>
      <c r="B75" s="34" t="s">
        <v>181</v>
      </c>
      <c r="C75" s="34" t="s">
        <v>182</v>
      </c>
      <c r="D75" s="45" t="s">
        <v>183</v>
      </c>
      <c r="E75" s="46">
        <v>4643933</v>
      </c>
      <c r="F75" s="47">
        <v>4643933</v>
      </c>
      <c r="G75" s="47">
        <v>3445741</v>
      </c>
      <c r="H75" s="47">
        <v>153500</v>
      </c>
      <c r="I75" s="47">
        <v>0</v>
      </c>
      <c r="J75" s="46">
        <v>163000</v>
      </c>
      <c r="K75" s="47">
        <v>13000</v>
      </c>
      <c r="L75" s="47">
        <v>50000</v>
      </c>
      <c r="M75" s="47">
        <v>0</v>
      </c>
      <c r="N75" s="47">
        <v>0</v>
      </c>
      <c r="O75" s="47">
        <v>113000</v>
      </c>
      <c r="P75" s="46">
        <f t="shared" si="1"/>
        <v>4806933</v>
      </c>
    </row>
    <row r="76" spans="1:16" ht="27">
      <c r="A76" s="34" t="s">
        <v>184</v>
      </c>
      <c r="B76" s="34" t="s">
        <v>185</v>
      </c>
      <c r="C76" s="34" t="s">
        <v>186</v>
      </c>
      <c r="D76" s="45" t="s">
        <v>187</v>
      </c>
      <c r="E76" s="46">
        <v>694667</v>
      </c>
      <c r="F76" s="47">
        <v>694667</v>
      </c>
      <c r="G76" s="47">
        <v>532356</v>
      </c>
      <c r="H76" s="47">
        <v>18700</v>
      </c>
      <c r="I76" s="47">
        <v>0</v>
      </c>
      <c r="J76" s="46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6">
        <f t="shared" si="1"/>
        <v>694667</v>
      </c>
    </row>
    <row r="77" spans="1:16" ht="27">
      <c r="A77" s="62" t="s">
        <v>498</v>
      </c>
      <c r="B77" s="62" t="s">
        <v>460</v>
      </c>
      <c r="C77" s="62" t="s">
        <v>460</v>
      </c>
      <c r="D77" s="42" t="s">
        <v>499</v>
      </c>
      <c r="E77" s="43">
        <v>4825892</v>
      </c>
      <c r="F77" s="44">
        <v>4027904</v>
      </c>
      <c r="G77" s="44">
        <v>1422849</v>
      </c>
      <c r="H77" s="44">
        <v>55600</v>
      </c>
      <c r="I77" s="44">
        <v>0</v>
      </c>
      <c r="J77" s="43">
        <v>1943000</v>
      </c>
      <c r="K77" s="44">
        <v>1943000</v>
      </c>
      <c r="L77" s="44">
        <v>0</v>
      </c>
      <c r="M77" s="44">
        <v>0</v>
      </c>
      <c r="N77" s="44">
        <v>0</v>
      </c>
      <c r="O77" s="44">
        <v>1943000</v>
      </c>
      <c r="P77" s="43">
        <f t="shared" si="1"/>
        <v>6768892</v>
      </c>
    </row>
    <row r="78" spans="1:16" ht="27">
      <c r="A78" s="62" t="s">
        <v>500</v>
      </c>
      <c r="B78" s="62" t="s">
        <v>460</v>
      </c>
      <c r="C78" s="62" t="s">
        <v>460</v>
      </c>
      <c r="D78" s="42" t="s">
        <v>499</v>
      </c>
      <c r="E78" s="43">
        <v>4825892</v>
      </c>
      <c r="F78" s="44">
        <v>4027904</v>
      </c>
      <c r="G78" s="44">
        <v>1422849</v>
      </c>
      <c r="H78" s="44">
        <v>55600</v>
      </c>
      <c r="I78" s="44">
        <v>0</v>
      </c>
      <c r="J78" s="43">
        <v>1943000</v>
      </c>
      <c r="K78" s="44">
        <v>1943000</v>
      </c>
      <c r="L78" s="44">
        <v>0</v>
      </c>
      <c r="M78" s="44">
        <v>0</v>
      </c>
      <c r="N78" s="44">
        <v>0</v>
      </c>
      <c r="O78" s="44">
        <v>1943000</v>
      </c>
      <c r="P78" s="43">
        <f t="shared" si="1"/>
        <v>6768892</v>
      </c>
    </row>
    <row r="79" spans="1:16" s="114" customFormat="1" ht="41.25">
      <c r="A79" s="34" t="s">
        <v>188</v>
      </c>
      <c r="B79" s="34" t="s">
        <v>133</v>
      </c>
      <c r="C79" s="34" t="s">
        <v>86</v>
      </c>
      <c r="D79" s="45" t="s">
        <v>134</v>
      </c>
      <c r="E79" s="46">
        <v>1893939</v>
      </c>
      <c r="F79" s="47">
        <v>1893939</v>
      </c>
      <c r="G79" s="47">
        <v>1422849</v>
      </c>
      <c r="H79" s="47">
        <v>55600</v>
      </c>
      <c r="I79" s="47">
        <v>0</v>
      </c>
      <c r="J79" s="46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6">
        <f t="shared" si="1"/>
        <v>1893939</v>
      </c>
    </row>
    <row r="80" spans="1:16" s="114" customFormat="1" ht="13.5">
      <c r="A80" s="34" t="s">
        <v>189</v>
      </c>
      <c r="B80" s="34" t="s">
        <v>190</v>
      </c>
      <c r="C80" s="34" t="s">
        <v>90</v>
      </c>
      <c r="D80" s="45" t="s">
        <v>191</v>
      </c>
      <c r="E80" s="46">
        <v>797988</v>
      </c>
      <c r="F80" s="47">
        <v>0</v>
      </c>
      <c r="G80" s="47">
        <v>0</v>
      </c>
      <c r="H80" s="47">
        <v>0</v>
      </c>
      <c r="I80" s="47">
        <v>0</v>
      </c>
      <c r="J80" s="46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6">
        <f t="shared" si="1"/>
        <v>797988</v>
      </c>
    </row>
    <row r="81" spans="1:16" ht="13.5">
      <c r="A81" s="34" t="s">
        <v>390</v>
      </c>
      <c r="B81" s="34" t="s">
        <v>391</v>
      </c>
      <c r="C81" s="34" t="s">
        <v>89</v>
      </c>
      <c r="D81" s="45" t="s">
        <v>392</v>
      </c>
      <c r="E81" s="46">
        <v>600000</v>
      </c>
      <c r="F81" s="47">
        <v>600000</v>
      </c>
      <c r="G81" s="47">
        <v>0</v>
      </c>
      <c r="H81" s="47">
        <v>0</v>
      </c>
      <c r="I81" s="47">
        <v>0</v>
      </c>
      <c r="J81" s="46">
        <v>1371000</v>
      </c>
      <c r="K81" s="47">
        <v>1371000</v>
      </c>
      <c r="L81" s="47">
        <v>0</v>
      </c>
      <c r="M81" s="47">
        <v>0</v>
      </c>
      <c r="N81" s="47">
        <v>0</v>
      </c>
      <c r="O81" s="47">
        <v>1371000</v>
      </c>
      <c r="P81" s="46">
        <f t="shared" si="1"/>
        <v>1971000</v>
      </c>
    </row>
    <row r="82" spans="1:16" ht="54.75">
      <c r="A82" s="34" t="s">
        <v>542</v>
      </c>
      <c r="B82" s="34" t="s">
        <v>565</v>
      </c>
      <c r="C82" s="34" t="s">
        <v>89</v>
      </c>
      <c r="D82" s="45" t="s">
        <v>569</v>
      </c>
      <c r="E82" s="46">
        <v>1533965</v>
      </c>
      <c r="F82" s="47">
        <v>1533965</v>
      </c>
      <c r="G82" s="47">
        <v>0</v>
      </c>
      <c r="H82" s="47">
        <v>0</v>
      </c>
      <c r="I82" s="47">
        <v>0</v>
      </c>
      <c r="J82" s="46">
        <v>572000</v>
      </c>
      <c r="K82" s="47">
        <v>572000</v>
      </c>
      <c r="L82" s="47">
        <v>0</v>
      </c>
      <c r="M82" s="47">
        <v>0</v>
      </c>
      <c r="N82" s="47">
        <v>0</v>
      </c>
      <c r="O82" s="47">
        <v>572000</v>
      </c>
      <c r="P82" s="46">
        <f t="shared" si="1"/>
        <v>2105965</v>
      </c>
    </row>
    <row r="83" spans="1:16" ht="13.5">
      <c r="A83" s="41" t="s">
        <v>42</v>
      </c>
      <c r="B83" s="41" t="s">
        <v>42</v>
      </c>
      <c r="C83" s="41" t="s">
        <v>42</v>
      </c>
      <c r="D83" s="40" t="s">
        <v>192</v>
      </c>
      <c r="E83" s="43">
        <v>219370420</v>
      </c>
      <c r="F83" s="43">
        <v>199747289</v>
      </c>
      <c r="G83" s="43">
        <v>128422298</v>
      </c>
      <c r="H83" s="43">
        <v>14398649.87</v>
      </c>
      <c r="I83" s="43">
        <v>18825143</v>
      </c>
      <c r="J83" s="43">
        <v>48433396</v>
      </c>
      <c r="K83" s="43">
        <v>41271340</v>
      </c>
      <c r="L83" s="43">
        <v>6867056</v>
      </c>
      <c r="M83" s="43">
        <v>16500</v>
      </c>
      <c r="N83" s="43">
        <v>269681</v>
      </c>
      <c r="O83" s="43">
        <v>41566340</v>
      </c>
      <c r="P83" s="43">
        <f t="shared" si="1"/>
        <v>267803816</v>
      </c>
    </row>
    <row r="85" spans="2:6" ht="17.25">
      <c r="B85" s="30" t="s">
        <v>224</v>
      </c>
      <c r="F85" s="103" t="s">
        <v>225</v>
      </c>
    </row>
  </sheetData>
  <sheetProtection/>
  <mergeCells count="22">
    <mergeCell ref="E11:I11"/>
    <mergeCell ref="J11:O11"/>
    <mergeCell ref="G13:G14"/>
    <mergeCell ref="H13:H14"/>
    <mergeCell ref="M13:M14"/>
    <mergeCell ref="G12:H12"/>
    <mergeCell ref="F12:F14"/>
    <mergeCell ref="O12:O14"/>
    <mergeCell ref="M12:N12"/>
    <mergeCell ref="J12:J14"/>
    <mergeCell ref="I12:I14"/>
    <mergeCell ref="L12:L14"/>
    <mergeCell ref="P11:P14"/>
    <mergeCell ref="E12:E14"/>
    <mergeCell ref="K12:K14"/>
    <mergeCell ref="N13:N14"/>
    <mergeCell ref="A7:P7"/>
    <mergeCell ref="A8:P8"/>
    <mergeCell ref="A11:A14"/>
    <mergeCell ref="B11:B14"/>
    <mergeCell ref="C11:C14"/>
    <mergeCell ref="D11:D14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46" r:id="rId1"/>
  <rowBreaks count="1" manualBreakCount="1"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115" zoomScaleSheetLayoutView="115" zoomScalePageLayoutView="0" workbookViewId="0" topLeftCell="A1">
      <selection activeCell="A19" sqref="A19:I19"/>
    </sheetView>
  </sheetViews>
  <sheetFormatPr defaultColWidth="9.00390625" defaultRowHeight="12.75"/>
  <cols>
    <col min="1" max="1" width="10.375" style="0" customWidth="1"/>
    <col min="2" max="2" width="11.00390625" style="0" customWidth="1"/>
    <col min="4" max="4" width="23.375" style="0" customWidth="1"/>
  </cols>
  <sheetData>
    <row r="1" s="9" customFormat="1" ht="18">
      <c r="J1" s="9" t="s">
        <v>193</v>
      </c>
    </row>
    <row r="2" s="9" customFormat="1" ht="18">
      <c r="J2" s="11" t="s">
        <v>404</v>
      </c>
    </row>
    <row r="3" s="9" customFormat="1" ht="18">
      <c r="J3" s="11" t="s">
        <v>286</v>
      </c>
    </row>
    <row r="4" s="9" customFormat="1" ht="18"/>
    <row r="5" spans="1:16" s="9" customFormat="1" ht="18">
      <c r="A5" s="149" t="s">
        <v>443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="9" customFormat="1" ht="18">
      <c r="A6" s="22" t="s">
        <v>51</v>
      </c>
    </row>
    <row r="7" spans="1:16" s="9" customFormat="1" ht="18">
      <c r="A7" s="23" t="s">
        <v>52</v>
      </c>
      <c r="P7" s="10" t="s">
        <v>405</v>
      </c>
    </row>
    <row r="8" spans="1:16" ht="12.75">
      <c r="A8" s="151" t="s">
        <v>75</v>
      </c>
      <c r="B8" s="151" t="s">
        <v>76</v>
      </c>
      <c r="C8" s="151" t="s">
        <v>77</v>
      </c>
      <c r="D8" s="147" t="s">
        <v>78</v>
      </c>
      <c r="E8" s="147" t="s">
        <v>194</v>
      </c>
      <c r="F8" s="147"/>
      <c r="G8" s="147"/>
      <c r="H8" s="147"/>
      <c r="I8" s="147" t="s">
        <v>195</v>
      </c>
      <c r="J8" s="147"/>
      <c r="K8" s="147"/>
      <c r="L8" s="147"/>
      <c r="M8" s="148" t="s">
        <v>196</v>
      </c>
      <c r="N8" s="147"/>
      <c r="O8" s="147"/>
      <c r="P8" s="147"/>
    </row>
    <row r="9" spans="1:16" ht="12.75">
      <c r="A9" s="147"/>
      <c r="B9" s="147"/>
      <c r="C9" s="147"/>
      <c r="D9" s="147"/>
      <c r="E9" s="147" t="s">
        <v>197</v>
      </c>
      <c r="F9" s="147" t="s">
        <v>198</v>
      </c>
      <c r="G9" s="147"/>
      <c r="H9" s="148" t="s">
        <v>199</v>
      </c>
      <c r="I9" s="147" t="s">
        <v>197</v>
      </c>
      <c r="J9" s="147" t="s">
        <v>198</v>
      </c>
      <c r="K9" s="147"/>
      <c r="L9" s="148" t="s">
        <v>199</v>
      </c>
      <c r="M9" s="148" t="s">
        <v>197</v>
      </c>
      <c r="N9" s="148" t="s">
        <v>198</v>
      </c>
      <c r="O9" s="148"/>
      <c r="P9" s="148" t="s">
        <v>199</v>
      </c>
    </row>
    <row r="10" spans="1:16" ht="12.75">
      <c r="A10" s="147"/>
      <c r="B10" s="147"/>
      <c r="C10" s="147"/>
      <c r="D10" s="147"/>
      <c r="E10" s="147"/>
      <c r="F10" s="147" t="s">
        <v>411</v>
      </c>
      <c r="G10" s="147" t="s">
        <v>412</v>
      </c>
      <c r="H10" s="147"/>
      <c r="I10" s="147"/>
      <c r="J10" s="147" t="s">
        <v>411</v>
      </c>
      <c r="K10" s="147" t="s">
        <v>412</v>
      </c>
      <c r="L10" s="147"/>
      <c r="M10" s="147"/>
      <c r="N10" s="148" t="s">
        <v>411</v>
      </c>
      <c r="O10" s="148" t="s">
        <v>412</v>
      </c>
      <c r="P10" s="147"/>
    </row>
    <row r="11" spans="1:16" ht="105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</row>
    <row r="12" spans="1:16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2">
        <v>8</v>
      </c>
      <c r="I12" s="1">
        <v>9</v>
      </c>
      <c r="J12" s="1">
        <v>10</v>
      </c>
      <c r="K12" s="1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</row>
    <row r="13" spans="1:16" ht="12.75">
      <c r="A13" s="3"/>
      <c r="B13" s="4"/>
      <c r="C13" s="4"/>
      <c r="D13" s="4"/>
      <c r="E13" s="12">
        <v>0</v>
      </c>
      <c r="F13" s="13">
        <v>0</v>
      </c>
      <c r="G13" s="13">
        <v>0</v>
      </c>
      <c r="H13" s="14">
        <v>0</v>
      </c>
      <c r="I13" s="13">
        <v>0</v>
      </c>
      <c r="J13" s="13">
        <v>0</v>
      </c>
      <c r="K13" s="13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ht="12.75">
      <c r="A14" s="3"/>
      <c r="B14" s="4"/>
      <c r="C14" s="4"/>
      <c r="D14" s="4"/>
      <c r="E14" s="12">
        <v>0</v>
      </c>
      <c r="F14" s="13">
        <v>0</v>
      </c>
      <c r="G14" s="13">
        <v>0</v>
      </c>
      <c r="H14" s="14">
        <v>0</v>
      </c>
      <c r="I14" s="13">
        <v>0</v>
      </c>
      <c r="J14" s="13">
        <v>0</v>
      </c>
      <c r="K14" s="13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12.75">
      <c r="A15" s="5"/>
      <c r="B15" s="6"/>
      <c r="C15" s="6"/>
      <c r="D15" s="6"/>
      <c r="E15" s="15">
        <v>0</v>
      </c>
      <c r="F15" s="16">
        <v>0</v>
      </c>
      <c r="G15" s="16">
        <v>0</v>
      </c>
      <c r="H15" s="17">
        <v>0</v>
      </c>
      <c r="I15" s="16">
        <v>0</v>
      </c>
      <c r="J15" s="16">
        <v>0</v>
      </c>
      <c r="K15" s="16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2.75">
      <c r="A16" s="18" t="s">
        <v>42</v>
      </c>
      <c r="B16" s="19" t="s">
        <v>42</v>
      </c>
      <c r="C16" s="19" t="s">
        <v>42</v>
      </c>
      <c r="D16" s="19" t="s">
        <v>192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ht="12.7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9" spans="1:8" s="9" customFormat="1" ht="18">
      <c r="A19" s="30" t="s">
        <v>224</v>
      </c>
      <c r="B19" s="31"/>
      <c r="C19" s="31"/>
      <c r="E19" s="31"/>
      <c r="F19" s="30" t="s">
        <v>225</v>
      </c>
      <c r="H19" s="21"/>
    </row>
  </sheetData>
  <sheetProtection/>
  <mergeCells count="24">
    <mergeCell ref="A17:P17"/>
    <mergeCell ref="P9:P11"/>
    <mergeCell ref="F10:F11"/>
    <mergeCell ref="G10:G11"/>
    <mergeCell ref="J10:J11"/>
    <mergeCell ref="K10:K11"/>
    <mergeCell ref="A5:P5"/>
    <mergeCell ref="A8:A11"/>
    <mergeCell ref="B8:B11"/>
    <mergeCell ref="C8:C11"/>
    <mergeCell ref="D8:D11"/>
    <mergeCell ref="E8:H8"/>
    <mergeCell ref="N10:N11"/>
    <mergeCell ref="O10:O11"/>
    <mergeCell ref="H9:H11"/>
    <mergeCell ref="I9:I11"/>
    <mergeCell ref="I8:L8"/>
    <mergeCell ref="M8:P8"/>
    <mergeCell ref="E9:E11"/>
    <mergeCell ref="F9:G9"/>
    <mergeCell ref="J9:K9"/>
    <mergeCell ref="L9:L11"/>
    <mergeCell ref="M9:M11"/>
    <mergeCell ref="N9:O9"/>
  </mergeCells>
  <printOptions horizontalCentered="1"/>
  <pageMargins left="0.7874015748031497" right="0.7874015748031497" top="1.1811023622047245" bottom="0.3937007874015748" header="1.1811023622047245" footer="0"/>
  <pageSetup fitToHeight="1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SheetLayoutView="100" zoomScalePageLayoutView="0" workbookViewId="0" topLeftCell="A1">
      <selection activeCell="A8" sqref="A8:D8"/>
    </sheetView>
  </sheetViews>
  <sheetFormatPr defaultColWidth="9.00390625" defaultRowHeight="12.75"/>
  <cols>
    <col min="1" max="1" width="18.125" style="0" customWidth="1"/>
    <col min="2" max="2" width="17.50390625" style="0" customWidth="1"/>
    <col min="3" max="3" width="56.125" style="0" customWidth="1"/>
    <col min="4" max="4" width="18.375" style="0" customWidth="1"/>
    <col min="8" max="8" width="9.875" style="0" customWidth="1"/>
  </cols>
  <sheetData>
    <row r="1" s="9" customFormat="1" ht="18">
      <c r="C1" s="9" t="s">
        <v>200</v>
      </c>
    </row>
    <row r="2" s="9" customFormat="1" ht="18">
      <c r="C2" s="11" t="s">
        <v>404</v>
      </c>
    </row>
    <row r="3" s="9" customFormat="1" ht="18">
      <c r="C3" s="11" t="s">
        <v>286</v>
      </c>
    </row>
    <row r="4" spans="3:4" s="9" customFormat="1" ht="18">
      <c r="C4" s="11" t="s">
        <v>285</v>
      </c>
      <c r="D4" s="11"/>
    </row>
    <row r="5" spans="3:4" s="9" customFormat="1" ht="18">
      <c r="C5" s="11" t="s">
        <v>347</v>
      </c>
      <c r="D5" s="11"/>
    </row>
    <row r="6" s="9" customFormat="1" ht="18"/>
    <row r="7" spans="1:4" s="9" customFormat="1" ht="18.75" customHeight="1">
      <c r="A7" s="145" t="s">
        <v>442</v>
      </c>
      <c r="B7" s="146"/>
      <c r="C7" s="146"/>
      <c r="D7" s="146"/>
    </row>
    <row r="8" spans="1:4" s="9" customFormat="1" ht="18">
      <c r="A8" s="155" t="s">
        <v>51</v>
      </c>
      <c r="B8" s="146"/>
      <c r="C8" s="146"/>
      <c r="D8" s="146"/>
    </row>
    <row r="9" spans="1:4" s="9" customFormat="1" ht="14.25" customHeight="1">
      <c r="A9" s="146" t="s">
        <v>52</v>
      </c>
      <c r="B9" s="146"/>
      <c r="C9" s="146"/>
      <c r="D9" s="146"/>
    </row>
    <row r="10" spans="1:4" ht="13.5">
      <c r="A10" s="33" t="s">
        <v>287</v>
      </c>
      <c r="B10" s="58"/>
      <c r="C10" s="58"/>
      <c r="D10" s="59" t="s">
        <v>405</v>
      </c>
    </row>
    <row r="11" spans="1:4" ht="44.25" customHeight="1">
      <c r="A11" s="49" t="s">
        <v>393</v>
      </c>
      <c r="B11" s="156" t="s">
        <v>394</v>
      </c>
      <c r="C11" s="157"/>
      <c r="D11" s="49" t="s">
        <v>408</v>
      </c>
    </row>
    <row r="12" spans="1:4" ht="13.5">
      <c r="A12" s="49">
        <v>1</v>
      </c>
      <c r="B12" s="156">
        <v>2</v>
      </c>
      <c r="C12" s="157"/>
      <c r="D12" s="49">
        <v>3</v>
      </c>
    </row>
    <row r="13" spans="1:4" ht="13.5">
      <c r="A13" s="153" t="s">
        <v>201</v>
      </c>
      <c r="B13" s="154"/>
      <c r="C13" s="154"/>
      <c r="D13" s="154"/>
    </row>
    <row r="14" spans="1:4" ht="13.5">
      <c r="A14" s="112" t="s">
        <v>386</v>
      </c>
      <c r="B14" s="117" t="s">
        <v>644</v>
      </c>
      <c r="C14" s="116"/>
      <c r="D14" s="109">
        <v>44215200</v>
      </c>
    </row>
    <row r="15" spans="1:4" ht="13.5">
      <c r="A15" s="50" t="s">
        <v>501</v>
      </c>
      <c r="B15" s="51" t="s">
        <v>429</v>
      </c>
      <c r="C15" s="52"/>
      <c r="D15" s="53">
        <v>44215200</v>
      </c>
    </row>
    <row r="16" spans="1:4" ht="69">
      <c r="A16" s="112" t="s">
        <v>615</v>
      </c>
      <c r="B16" s="117" t="s">
        <v>581</v>
      </c>
      <c r="C16" s="116"/>
      <c r="D16" s="109">
        <v>874400</v>
      </c>
    </row>
    <row r="17" spans="1:4" ht="13.5">
      <c r="A17" s="50" t="s">
        <v>501</v>
      </c>
      <c r="B17" s="51" t="s">
        <v>429</v>
      </c>
      <c r="C17" s="52"/>
      <c r="D17" s="53">
        <v>874400</v>
      </c>
    </row>
    <row r="18" spans="1:4" ht="46.5" customHeight="1">
      <c r="A18" s="112" t="s">
        <v>60</v>
      </c>
      <c r="B18" s="117" t="s">
        <v>61</v>
      </c>
      <c r="C18" s="116"/>
      <c r="D18" s="109">
        <v>0</v>
      </c>
    </row>
    <row r="19" spans="1:4" ht="13.5">
      <c r="A19" s="50" t="s">
        <v>501</v>
      </c>
      <c r="B19" s="51" t="s">
        <v>429</v>
      </c>
      <c r="C19" s="52"/>
      <c r="D19" s="53">
        <v>0</v>
      </c>
    </row>
    <row r="20" spans="1:4" ht="26.25" customHeight="1">
      <c r="A20" s="112" t="s">
        <v>454</v>
      </c>
      <c r="B20" s="117" t="s">
        <v>645</v>
      </c>
      <c r="C20" s="116"/>
      <c r="D20" s="109">
        <v>58671300</v>
      </c>
    </row>
    <row r="21" spans="1:4" ht="15.75" customHeight="1">
      <c r="A21" s="50" t="s">
        <v>501</v>
      </c>
      <c r="B21" s="51" t="s">
        <v>429</v>
      </c>
      <c r="C21" s="52"/>
      <c r="D21" s="53">
        <v>58671300</v>
      </c>
    </row>
    <row r="22" spans="1:4" ht="45" customHeight="1">
      <c r="A22" s="112" t="s">
        <v>457</v>
      </c>
      <c r="B22" s="117" t="s">
        <v>458</v>
      </c>
      <c r="C22" s="116"/>
      <c r="D22" s="109">
        <v>1599594</v>
      </c>
    </row>
    <row r="23" spans="1:4" ht="13.5">
      <c r="A23" s="50" t="s">
        <v>502</v>
      </c>
      <c r="B23" s="51" t="s">
        <v>503</v>
      </c>
      <c r="C23" s="52"/>
      <c r="D23" s="53">
        <v>1599594</v>
      </c>
    </row>
    <row r="24" spans="1:4" ht="41.25" customHeight="1">
      <c r="A24" s="112" t="s">
        <v>511</v>
      </c>
      <c r="B24" s="117" t="s">
        <v>512</v>
      </c>
      <c r="C24" s="116"/>
      <c r="D24" s="109">
        <v>1324300</v>
      </c>
    </row>
    <row r="25" spans="1:4" ht="13.5">
      <c r="A25" s="50" t="s">
        <v>502</v>
      </c>
      <c r="B25" s="51" t="s">
        <v>503</v>
      </c>
      <c r="C25" s="52"/>
      <c r="D25" s="53">
        <v>1324300</v>
      </c>
    </row>
    <row r="26" spans="1:4" ht="43.5" customHeight="1">
      <c r="A26" s="112" t="s">
        <v>587</v>
      </c>
      <c r="B26" s="117" t="s">
        <v>588</v>
      </c>
      <c r="C26" s="116"/>
      <c r="D26" s="109">
        <v>168454</v>
      </c>
    </row>
    <row r="27" spans="1:4" ht="13.5">
      <c r="A27" s="50" t="s">
        <v>502</v>
      </c>
      <c r="B27" s="51" t="s">
        <v>503</v>
      </c>
      <c r="C27" s="52"/>
      <c r="D27" s="53">
        <v>168454</v>
      </c>
    </row>
    <row r="28" spans="1:4" ht="41.25">
      <c r="A28" s="112" t="s">
        <v>651</v>
      </c>
      <c r="B28" s="117" t="s">
        <v>652</v>
      </c>
      <c r="C28" s="116"/>
      <c r="D28" s="109">
        <v>115239</v>
      </c>
    </row>
    <row r="29" spans="1:4" ht="13.5">
      <c r="A29" s="50" t="s">
        <v>502</v>
      </c>
      <c r="B29" s="51" t="s">
        <v>503</v>
      </c>
      <c r="C29" s="52"/>
      <c r="D29" s="53">
        <v>115239</v>
      </c>
    </row>
    <row r="30" spans="1:4" ht="13.5">
      <c r="A30" s="112" t="s">
        <v>678</v>
      </c>
      <c r="B30" s="117" t="s">
        <v>392</v>
      </c>
      <c r="C30" s="116"/>
      <c r="D30" s="109">
        <v>0</v>
      </c>
    </row>
    <row r="31" spans="1:4" ht="45" customHeight="1">
      <c r="A31" s="50" t="s">
        <v>502</v>
      </c>
      <c r="B31" s="51" t="s">
        <v>503</v>
      </c>
      <c r="C31" s="52"/>
      <c r="D31" s="53">
        <v>0</v>
      </c>
    </row>
    <row r="32" spans="1:4" ht="13.5">
      <c r="A32" s="153" t="s">
        <v>202</v>
      </c>
      <c r="B32" s="154"/>
      <c r="C32" s="154"/>
      <c r="D32" s="154"/>
    </row>
    <row r="33" spans="1:4" ht="13.5">
      <c r="A33" s="112" t="s">
        <v>386</v>
      </c>
      <c r="B33" s="117" t="s">
        <v>644</v>
      </c>
      <c r="C33" s="116"/>
      <c r="D33" s="109">
        <v>0</v>
      </c>
    </row>
    <row r="34" spans="1:5" ht="18">
      <c r="A34" s="50" t="s">
        <v>501</v>
      </c>
      <c r="B34" s="51" t="s">
        <v>429</v>
      </c>
      <c r="C34" s="52"/>
      <c r="D34" s="53">
        <v>0</v>
      </c>
      <c r="E34" s="31"/>
    </row>
    <row r="35" spans="1:4" ht="69">
      <c r="A35" s="112" t="s">
        <v>615</v>
      </c>
      <c r="B35" s="117" t="s">
        <v>581</v>
      </c>
      <c r="C35" s="116"/>
      <c r="D35" s="109">
        <v>0</v>
      </c>
    </row>
    <row r="36" spans="1:4" ht="13.5">
      <c r="A36" s="50" t="s">
        <v>501</v>
      </c>
      <c r="B36" s="51" t="s">
        <v>429</v>
      </c>
      <c r="C36" s="52"/>
      <c r="D36" s="53">
        <v>0</v>
      </c>
    </row>
    <row r="37" spans="1:4" ht="41.25">
      <c r="A37" s="112" t="s">
        <v>60</v>
      </c>
      <c r="B37" s="117" t="s">
        <v>61</v>
      </c>
      <c r="C37" s="116"/>
      <c r="D37" s="109">
        <v>21000000</v>
      </c>
    </row>
    <row r="38" spans="1:4" ht="13.5">
      <c r="A38" s="50" t="s">
        <v>501</v>
      </c>
      <c r="B38" s="51" t="s">
        <v>429</v>
      </c>
      <c r="C38" s="52"/>
      <c r="D38" s="53">
        <v>21000000</v>
      </c>
    </row>
    <row r="39" spans="1:4" ht="13.5">
      <c r="A39" s="112" t="s">
        <v>454</v>
      </c>
      <c r="B39" s="117" t="s">
        <v>645</v>
      </c>
      <c r="C39" s="116"/>
      <c r="D39" s="109">
        <v>0</v>
      </c>
    </row>
    <row r="40" spans="1:4" ht="13.5">
      <c r="A40" s="50" t="s">
        <v>501</v>
      </c>
      <c r="B40" s="51" t="s">
        <v>429</v>
      </c>
      <c r="C40" s="52"/>
      <c r="D40" s="53">
        <v>0</v>
      </c>
    </row>
    <row r="41" spans="1:8" ht="41.25">
      <c r="A41" s="112" t="s">
        <v>457</v>
      </c>
      <c r="B41" s="117" t="s">
        <v>458</v>
      </c>
      <c r="C41" s="116"/>
      <c r="D41" s="109">
        <v>0</v>
      </c>
      <c r="E41" s="31"/>
      <c r="G41" s="9"/>
      <c r="H41" s="21"/>
    </row>
    <row r="42" spans="1:4" ht="13.5">
      <c r="A42" s="50" t="s">
        <v>502</v>
      </c>
      <c r="B42" s="51" t="s">
        <v>503</v>
      </c>
      <c r="C42" s="52"/>
      <c r="D42" s="53">
        <v>0</v>
      </c>
    </row>
    <row r="43" spans="1:4" ht="27">
      <c r="A43" s="112" t="s">
        <v>511</v>
      </c>
      <c r="B43" s="117" t="s">
        <v>512</v>
      </c>
      <c r="C43" s="116"/>
      <c r="D43" s="109">
        <v>215566</v>
      </c>
    </row>
    <row r="44" spans="1:4" ht="13.5">
      <c r="A44" s="50" t="s">
        <v>502</v>
      </c>
      <c r="B44" s="51" t="s">
        <v>503</v>
      </c>
      <c r="C44" s="52"/>
      <c r="D44" s="53">
        <v>215566</v>
      </c>
    </row>
    <row r="45" spans="1:4" ht="41.25">
      <c r="A45" s="112" t="s">
        <v>587</v>
      </c>
      <c r="B45" s="117" t="s">
        <v>588</v>
      </c>
      <c r="C45" s="116"/>
      <c r="D45" s="109">
        <v>0</v>
      </c>
    </row>
    <row r="46" spans="1:8" ht="18">
      <c r="A46" s="50" t="s">
        <v>502</v>
      </c>
      <c r="B46" s="51" t="s">
        <v>503</v>
      </c>
      <c r="C46" s="52"/>
      <c r="D46" s="53">
        <v>0</v>
      </c>
      <c r="E46" s="31"/>
      <c r="G46" s="9"/>
      <c r="H46" s="21"/>
    </row>
    <row r="47" spans="1:4" ht="41.25">
      <c r="A47" s="112" t="s">
        <v>651</v>
      </c>
      <c r="B47" s="117" t="s">
        <v>652</v>
      </c>
      <c r="C47" s="116"/>
      <c r="D47" s="109">
        <v>0</v>
      </c>
    </row>
    <row r="48" spans="1:4" ht="13.5">
      <c r="A48" s="50" t="s">
        <v>502</v>
      </c>
      <c r="B48" s="51" t="s">
        <v>503</v>
      </c>
      <c r="C48" s="52"/>
      <c r="D48" s="53">
        <v>0</v>
      </c>
    </row>
    <row r="49" spans="1:4" ht="13.5">
      <c r="A49" s="112" t="s">
        <v>678</v>
      </c>
      <c r="B49" s="117" t="s">
        <v>392</v>
      </c>
      <c r="C49" s="116"/>
      <c r="D49" s="109">
        <v>150579</v>
      </c>
    </row>
    <row r="50" spans="1:4" ht="13.5">
      <c r="A50" s="50" t="s">
        <v>502</v>
      </c>
      <c r="B50" s="51" t="s">
        <v>503</v>
      </c>
      <c r="C50" s="52"/>
      <c r="D50" s="53">
        <v>150579</v>
      </c>
    </row>
    <row r="51" spans="1:4" ht="13.5">
      <c r="A51" s="54" t="s">
        <v>42</v>
      </c>
      <c r="B51" s="55" t="s">
        <v>395</v>
      </c>
      <c r="C51" s="56"/>
      <c r="D51" s="57">
        <v>128334632</v>
      </c>
    </row>
    <row r="52" spans="1:4" ht="13.5">
      <c r="A52" s="54" t="s">
        <v>42</v>
      </c>
      <c r="B52" s="55" t="s">
        <v>197</v>
      </c>
      <c r="C52" s="56"/>
      <c r="D52" s="57">
        <v>106968487</v>
      </c>
    </row>
    <row r="53" spans="1:5" ht="18">
      <c r="A53" s="54" t="s">
        <v>42</v>
      </c>
      <c r="B53" s="55" t="s">
        <v>198</v>
      </c>
      <c r="C53" s="56"/>
      <c r="D53" s="57">
        <v>21366145</v>
      </c>
      <c r="E53" s="31"/>
    </row>
    <row r="54" spans="1:4" ht="13.5">
      <c r="A54" s="58"/>
      <c r="B54" s="58"/>
      <c r="C54" s="58"/>
      <c r="D54" s="58"/>
    </row>
    <row r="55" spans="1:4" ht="13.5">
      <c r="A55" s="33" t="s">
        <v>290</v>
      </c>
      <c r="B55" s="58"/>
      <c r="C55" s="58"/>
      <c r="D55" s="59" t="s">
        <v>405</v>
      </c>
    </row>
    <row r="56" spans="1:4" ht="96">
      <c r="A56" s="49" t="s">
        <v>396</v>
      </c>
      <c r="B56" s="49" t="s">
        <v>401</v>
      </c>
      <c r="C56" s="49" t="s">
        <v>402</v>
      </c>
      <c r="D56" s="49" t="s">
        <v>408</v>
      </c>
    </row>
    <row r="57" spans="1:4" ht="13.5">
      <c r="A57" s="49">
        <v>1</v>
      </c>
      <c r="B57" s="49">
        <v>2</v>
      </c>
      <c r="C57" s="49">
        <v>3</v>
      </c>
      <c r="D57" s="49">
        <v>4</v>
      </c>
    </row>
    <row r="58" spans="1:8" ht="18">
      <c r="A58" s="153" t="s">
        <v>203</v>
      </c>
      <c r="B58" s="154"/>
      <c r="C58" s="154"/>
      <c r="D58" s="154"/>
      <c r="E58" s="31"/>
      <c r="G58" s="9"/>
      <c r="H58" s="21"/>
    </row>
    <row r="59" spans="1:4" ht="13.5">
      <c r="A59" s="108" t="s">
        <v>390</v>
      </c>
      <c r="B59" s="108" t="s">
        <v>391</v>
      </c>
      <c r="C59" s="118" t="s">
        <v>392</v>
      </c>
      <c r="D59" s="109">
        <v>600000</v>
      </c>
    </row>
    <row r="60" spans="1:4" ht="27">
      <c r="A60" s="110" t="s">
        <v>138</v>
      </c>
      <c r="B60" s="110" t="s">
        <v>391</v>
      </c>
      <c r="C60" s="111" t="s">
        <v>139</v>
      </c>
      <c r="D60" s="53">
        <v>500000</v>
      </c>
    </row>
    <row r="61" spans="1:4" s="114" customFormat="1" ht="13.5">
      <c r="A61" s="110" t="s">
        <v>502</v>
      </c>
      <c r="B61" s="110" t="s">
        <v>391</v>
      </c>
      <c r="C61" s="111" t="s">
        <v>503</v>
      </c>
      <c r="D61" s="53">
        <v>0</v>
      </c>
    </row>
    <row r="62" spans="1:4" s="114" customFormat="1" ht="13.5">
      <c r="A62" s="110" t="s">
        <v>579</v>
      </c>
      <c r="B62" s="110" t="s">
        <v>391</v>
      </c>
      <c r="C62" s="111" t="s">
        <v>580</v>
      </c>
      <c r="D62" s="53">
        <v>100000</v>
      </c>
    </row>
    <row r="63" spans="1:8" ht="41.25">
      <c r="A63" s="108" t="s">
        <v>542</v>
      </c>
      <c r="B63" s="108" t="s">
        <v>565</v>
      </c>
      <c r="C63" s="118" t="s">
        <v>569</v>
      </c>
      <c r="D63" s="109">
        <v>1533965</v>
      </c>
      <c r="E63" s="31"/>
      <c r="G63" s="9"/>
      <c r="H63" s="21"/>
    </row>
    <row r="64" spans="1:4" ht="13.5">
      <c r="A64" s="110" t="s">
        <v>501</v>
      </c>
      <c r="B64" s="110" t="s">
        <v>565</v>
      </c>
      <c r="C64" s="111" t="s">
        <v>429</v>
      </c>
      <c r="D64" s="53">
        <v>1533965</v>
      </c>
    </row>
    <row r="65" spans="1:4" ht="13.5">
      <c r="A65" s="153" t="s">
        <v>204</v>
      </c>
      <c r="B65" s="154"/>
      <c r="C65" s="154"/>
      <c r="D65" s="154"/>
    </row>
    <row r="66" spans="1:4" ht="13.5">
      <c r="A66" s="112" t="s">
        <v>390</v>
      </c>
      <c r="B66" s="112" t="s">
        <v>391</v>
      </c>
      <c r="C66" s="119" t="s">
        <v>392</v>
      </c>
      <c r="D66" s="109">
        <v>1371000</v>
      </c>
    </row>
    <row r="67" spans="1:4" ht="27">
      <c r="A67" s="50" t="s">
        <v>138</v>
      </c>
      <c r="B67" s="50" t="s">
        <v>391</v>
      </c>
      <c r="C67" s="34" t="s">
        <v>139</v>
      </c>
      <c r="D67" s="53">
        <v>0</v>
      </c>
    </row>
    <row r="68" spans="1:4" ht="13.5">
      <c r="A68" s="50" t="s">
        <v>502</v>
      </c>
      <c r="B68" s="50" t="s">
        <v>391</v>
      </c>
      <c r="C68" s="34" t="s">
        <v>503</v>
      </c>
      <c r="D68" s="53">
        <v>1371000</v>
      </c>
    </row>
    <row r="69" spans="1:4" ht="13.5">
      <c r="A69" s="50" t="s">
        <v>579</v>
      </c>
      <c r="B69" s="50" t="s">
        <v>391</v>
      </c>
      <c r="C69" s="34" t="s">
        <v>580</v>
      </c>
      <c r="D69" s="53">
        <v>0</v>
      </c>
    </row>
    <row r="70" spans="1:4" ht="41.25">
      <c r="A70" s="112" t="s">
        <v>542</v>
      </c>
      <c r="B70" s="112" t="s">
        <v>565</v>
      </c>
      <c r="C70" s="119" t="s">
        <v>569</v>
      </c>
      <c r="D70" s="109">
        <v>572000</v>
      </c>
    </row>
    <row r="71" spans="1:4" ht="13.5">
      <c r="A71" s="50" t="s">
        <v>501</v>
      </c>
      <c r="B71" s="50" t="s">
        <v>565</v>
      </c>
      <c r="C71" s="34" t="s">
        <v>429</v>
      </c>
      <c r="D71" s="53">
        <v>572000</v>
      </c>
    </row>
    <row r="72" spans="1:4" ht="13.5">
      <c r="A72" s="113" t="s">
        <v>42</v>
      </c>
      <c r="B72" s="113" t="s">
        <v>42</v>
      </c>
      <c r="C72" s="60" t="s">
        <v>395</v>
      </c>
      <c r="D72" s="57">
        <v>4076965</v>
      </c>
    </row>
    <row r="73" spans="1:9" ht="18">
      <c r="A73" s="113" t="s">
        <v>42</v>
      </c>
      <c r="B73" s="113" t="s">
        <v>42</v>
      </c>
      <c r="C73" s="60" t="s">
        <v>197</v>
      </c>
      <c r="D73" s="57">
        <v>2133965</v>
      </c>
      <c r="E73" s="31"/>
      <c r="G73" s="9"/>
      <c r="H73" s="21"/>
      <c r="I73" s="9"/>
    </row>
    <row r="74" spans="1:4" ht="13.5">
      <c r="A74" s="113" t="s">
        <v>42</v>
      </c>
      <c r="B74" s="113" t="s">
        <v>42</v>
      </c>
      <c r="C74" s="60" t="s">
        <v>198</v>
      </c>
      <c r="D74" s="57">
        <v>1943000</v>
      </c>
    </row>
    <row r="77" spans="1:9" ht="18">
      <c r="A77" s="30" t="s">
        <v>224</v>
      </c>
      <c r="B77" s="31"/>
      <c r="C77" s="103" t="s">
        <v>225</v>
      </c>
      <c r="D77" s="9"/>
      <c r="E77" s="31"/>
      <c r="G77" s="9"/>
      <c r="H77" s="21"/>
      <c r="I77" s="9"/>
    </row>
  </sheetData>
  <sheetProtection/>
  <mergeCells count="9">
    <mergeCell ref="A58:D58"/>
    <mergeCell ref="A65:D65"/>
    <mergeCell ref="A7:D7"/>
    <mergeCell ref="A8:D8"/>
    <mergeCell ref="A9:D9"/>
    <mergeCell ref="B11:C11"/>
    <mergeCell ref="B12:C12"/>
    <mergeCell ref="A13:D13"/>
    <mergeCell ref="A32:D32"/>
  </mergeCells>
  <printOptions horizontalCentered="1"/>
  <pageMargins left="1.1811023622047245" right="0.3937007874015748" top="0.7874015748031497" bottom="0.7874015748031497" header="0" footer="0"/>
  <pageSetup fitToHeight="10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">
      <selection activeCell="A32" sqref="A32:IV32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625" style="0" customWidth="1"/>
    <col min="4" max="4" width="42.00390625" style="0" customWidth="1"/>
    <col min="5" max="5" width="49.875" style="0" customWidth="1"/>
    <col min="6" max="6" width="19.00390625" style="0" customWidth="1"/>
    <col min="7" max="7" width="16.375" style="0" customWidth="1"/>
    <col min="8" max="8" width="15.50390625" style="0" customWidth="1"/>
    <col min="9" max="9" width="20.50390625" style="0" customWidth="1"/>
    <col min="10" max="10" width="14.875" style="0" customWidth="1"/>
  </cols>
  <sheetData>
    <row r="1" s="9" customFormat="1" ht="18">
      <c r="G1" s="9" t="s">
        <v>205</v>
      </c>
    </row>
    <row r="2" s="9" customFormat="1" ht="18">
      <c r="G2" s="11" t="s">
        <v>404</v>
      </c>
    </row>
    <row r="3" s="9" customFormat="1" ht="18">
      <c r="G3" s="11" t="s">
        <v>286</v>
      </c>
    </row>
    <row r="4" s="9" customFormat="1" ht="18">
      <c r="G4" s="11" t="s">
        <v>285</v>
      </c>
    </row>
    <row r="5" s="9" customFormat="1" ht="18">
      <c r="G5" s="11" t="s">
        <v>347</v>
      </c>
    </row>
    <row r="6" s="9" customFormat="1" ht="18"/>
    <row r="7" spans="1:10" s="9" customFormat="1" ht="18">
      <c r="A7" s="145" t="s">
        <v>425</v>
      </c>
      <c r="B7" s="146"/>
      <c r="C7" s="146"/>
      <c r="D7" s="146"/>
      <c r="E7" s="146"/>
      <c r="F7" s="146"/>
      <c r="G7" s="146"/>
      <c r="H7" s="146"/>
      <c r="I7" s="146"/>
      <c r="J7" s="146"/>
    </row>
    <row r="8" spans="1:10" s="9" customFormat="1" ht="18">
      <c r="A8" s="145" t="s">
        <v>444</v>
      </c>
      <c r="B8" s="146"/>
      <c r="C8" s="146"/>
      <c r="D8" s="146"/>
      <c r="E8" s="146"/>
      <c r="F8" s="146"/>
      <c r="G8" s="146"/>
      <c r="H8" s="146"/>
      <c r="I8" s="146"/>
      <c r="J8" s="146"/>
    </row>
    <row r="9" spans="1:10" s="9" customFormat="1" ht="18">
      <c r="A9" s="106" t="s">
        <v>51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s="9" customFormat="1" ht="18">
      <c r="A10" s="58" t="s">
        <v>52</v>
      </c>
      <c r="B10" s="58"/>
      <c r="C10" s="58"/>
      <c r="D10" s="58"/>
      <c r="E10" s="58"/>
      <c r="F10" s="58"/>
      <c r="G10" s="58"/>
      <c r="H10" s="58"/>
      <c r="I10" s="58"/>
      <c r="J10" s="59"/>
    </row>
    <row r="11" spans="1:10" s="9" customFormat="1" ht="105" customHeight="1">
      <c r="A11" s="34" t="s">
        <v>75</v>
      </c>
      <c r="B11" s="34" t="s">
        <v>76</v>
      </c>
      <c r="C11" s="34" t="s">
        <v>77</v>
      </c>
      <c r="D11" s="34" t="s">
        <v>78</v>
      </c>
      <c r="E11" s="34" t="s">
        <v>317</v>
      </c>
      <c r="F11" s="34" t="s">
        <v>318</v>
      </c>
      <c r="G11" s="34" t="s">
        <v>319</v>
      </c>
      <c r="H11" s="34" t="s">
        <v>320</v>
      </c>
      <c r="I11" s="34" t="s">
        <v>321</v>
      </c>
      <c r="J11" s="34" t="s">
        <v>322</v>
      </c>
    </row>
    <row r="12" spans="1:10" s="8" customFormat="1" ht="12.75" customHeight="1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</row>
    <row r="13" spans="1:10" s="8" customFormat="1" ht="21.75" customHeight="1">
      <c r="A13" s="62" t="s">
        <v>459</v>
      </c>
      <c r="B13" s="62" t="s">
        <v>460</v>
      </c>
      <c r="C13" s="62" t="s">
        <v>460</v>
      </c>
      <c r="D13" s="131" t="s">
        <v>461</v>
      </c>
      <c r="E13" s="132"/>
      <c r="F13" s="62" t="s">
        <v>460</v>
      </c>
      <c r="G13" s="37">
        <v>12038990</v>
      </c>
      <c r="H13" s="37">
        <v>8358110</v>
      </c>
      <c r="I13" s="37">
        <v>7312959</v>
      </c>
      <c r="J13" s="37" t="s">
        <v>323</v>
      </c>
    </row>
    <row r="14" spans="1:10" s="8" customFormat="1" ht="21.75" customHeight="1">
      <c r="A14" s="62" t="s">
        <v>462</v>
      </c>
      <c r="B14" s="62" t="s">
        <v>460</v>
      </c>
      <c r="C14" s="62" t="s">
        <v>460</v>
      </c>
      <c r="D14" s="131" t="s">
        <v>461</v>
      </c>
      <c r="E14" s="132"/>
      <c r="F14" s="62" t="s">
        <v>460</v>
      </c>
      <c r="G14" s="37">
        <v>12038990</v>
      </c>
      <c r="H14" s="37">
        <v>8358110</v>
      </c>
      <c r="I14" s="37">
        <v>7312959</v>
      </c>
      <c r="J14" s="37" t="s">
        <v>323</v>
      </c>
    </row>
    <row r="15" spans="1:10" s="8" customFormat="1" ht="40.5" customHeight="1">
      <c r="A15" s="34" t="s">
        <v>630</v>
      </c>
      <c r="B15" s="34" t="s">
        <v>633</v>
      </c>
      <c r="C15" s="34" t="s">
        <v>469</v>
      </c>
      <c r="D15" s="133" t="s">
        <v>634</v>
      </c>
      <c r="E15" s="134" t="s">
        <v>324</v>
      </c>
      <c r="F15" s="34" t="s">
        <v>325</v>
      </c>
      <c r="G15" s="39">
        <v>200000</v>
      </c>
      <c r="H15" s="39">
        <v>200000</v>
      </c>
      <c r="I15" s="39">
        <v>200000</v>
      </c>
      <c r="J15" s="39" t="s">
        <v>326</v>
      </c>
    </row>
    <row r="16" spans="1:10" s="8" customFormat="1" ht="38.25" customHeight="1">
      <c r="A16" s="34" t="s">
        <v>630</v>
      </c>
      <c r="B16" s="34" t="s">
        <v>633</v>
      </c>
      <c r="C16" s="34" t="s">
        <v>469</v>
      </c>
      <c r="D16" s="133" t="s">
        <v>634</v>
      </c>
      <c r="E16" s="134" t="s">
        <v>327</v>
      </c>
      <c r="F16" s="34" t="s">
        <v>328</v>
      </c>
      <c r="G16" s="39">
        <v>5090646</v>
      </c>
      <c r="H16" s="39">
        <v>1690034</v>
      </c>
      <c r="I16" s="39">
        <v>1670034</v>
      </c>
      <c r="J16" s="39" t="s">
        <v>326</v>
      </c>
    </row>
    <row r="17" spans="1:10" s="8" customFormat="1" ht="33" customHeight="1">
      <c r="A17" s="34" t="s">
        <v>630</v>
      </c>
      <c r="B17" s="34" t="s">
        <v>633</v>
      </c>
      <c r="C17" s="34" t="s">
        <v>469</v>
      </c>
      <c r="D17" s="133" t="s">
        <v>634</v>
      </c>
      <c r="E17" s="134" t="s">
        <v>329</v>
      </c>
      <c r="F17" s="34" t="s">
        <v>328</v>
      </c>
      <c r="G17" s="39">
        <v>1056024</v>
      </c>
      <c r="H17" s="39">
        <v>1056024</v>
      </c>
      <c r="I17" s="39">
        <v>1056024</v>
      </c>
      <c r="J17" s="39" t="s">
        <v>326</v>
      </c>
    </row>
    <row r="18" spans="1:10" ht="56.25" customHeight="1">
      <c r="A18" s="34" t="s">
        <v>630</v>
      </c>
      <c r="B18" s="34" t="s">
        <v>633</v>
      </c>
      <c r="C18" s="34" t="s">
        <v>469</v>
      </c>
      <c r="D18" s="133" t="s">
        <v>634</v>
      </c>
      <c r="E18" s="134" t="s">
        <v>309</v>
      </c>
      <c r="F18" s="34" t="s">
        <v>325</v>
      </c>
      <c r="G18" s="39">
        <v>20000</v>
      </c>
      <c r="H18" s="39">
        <v>20000</v>
      </c>
      <c r="I18" s="39">
        <v>20000</v>
      </c>
      <c r="J18" s="39" t="s">
        <v>326</v>
      </c>
    </row>
    <row r="19" spans="1:10" ht="54.75">
      <c r="A19" s="34" t="s">
        <v>639</v>
      </c>
      <c r="B19" s="34" t="s">
        <v>636</v>
      </c>
      <c r="C19" s="34" t="s">
        <v>213</v>
      </c>
      <c r="D19" s="133" t="s">
        <v>637</v>
      </c>
      <c r="E19" s="134" t="s">
        <v>330</v>
      </c>
      <c r="F19" s="34" t="s">
        <v>328</v>
      </c>
      <c r="G19" s="39">
        <v>1237952</v>
      </c>
      <c r="H19" s="39">
        <v>1237952</v>
      </c>
      <c r="I19" s="39">
        <v>286401</v>
      </c>
      <c r="J19" s="39" t="s">
        <v>326</v>
      </c>
    </row>
    <row r="20" spans="1:10" ht="96">
      <c r="A20" s="34" t="s">
        <v>621</v>
      </c>
      <c r="B20" s="34" t="s">
        <v>477</v>
      </c>
      <c r="C20" s="34" t="s">
        <v>478</v>
      </c>
      <c r="D20" s="133" t="s">
        <v>479</v>
      </c>
      <c r="E20" s="134" t="s">
        <v>310</v>
      </c>
      <c r="F20" s="34" t="s">
        <v>325</v>
      </c>
      <c r="G20" s="39">
        <v>610768</v>
      </c>
      <c r="H20" s="39">
        <v>330500</v>
      </c>
      <c r="I20" s="39">
        <v>330500</v>
      </c>
      <c r="J20" s="39" t="s">
        <v>331</v>
      </c>
    </row>
    <row r="21" spans="1:10" ht="82.5">
      <c r="A21" s="34" t="s">
        <v>657</v>
      </c>
      <c r="B21" s="34" t="s">
        <v>658</v>
      </c>
      <c r="C21" s="34" t="s">
        <v>213</v>
      </c>
      <c r="D21" s="133" t="s">
        <v>659</v>
      </c>
      <c r="E21" s="134" t="s">
        <v>332</v>
      </c>
      <c r="F21" s="34" t="s">
        <v>328</v>
      </c>
      <c r="G21" s="39">
        <v>3823600</v>
      </c>
      <c r="H21" s="39">
        <v>3823600</v>
      </c>
      <c r="I21" s="39">
        <v>3750000</v>
      </c>
      <c r="J21" s="39" t="s">
        <v>326</v>
      </c>
    </row>
    <row r="22" spans="1:10" ht="40.5" customHeight="1">
      <c r="A22" s="62" t="s">
        <v>471</v>
      </c>
      <c r="B22" s="62" t="s">
        <v>460</v>
      </c>
      <c r="C22" s="62" t="s">
        <v>460</v>
      </c>
      <c r="D22" s="131" t="s">
        <v>472</v>
      </c>
      <c r="E22" s="132"/>
      <c r="F22" s="62" t="s">
        <v>460</v>
      </c>
      <c r="G22" s="37">
        <v>4795144</v>
      </c>
      <c r="H22" s="37">
        <v>4102923</v>
      </c>
      <c r="I22" s="37">
        <v>3241896</v>
      </c>
      <c r="J22" s="37" t="s">
        <v>323</v>
      </c>
    </row>
    <row r="23" spans="1:10" ht="27">
      <c r="A23" s="62" t="s">
        <v>473</v>
      </c>
      <c r="B23" s="62" t="s">
        <v>460</v>
      </c>
      <c r="C23" s="62" t="s">
        <v>460</v>
      </c>
      <c r="D23" s="131" t="s">
        <v>472</v>
      </c>
      <c r="E23" s="132"/>
      <c r="F23" s="62" t="s">
        <v>460</v>
      </c>
      <c r="G23" s="37">
        <v>4795144</v>
      </c>
      <c r="H23" s="37">
        <v>4102923</v>
      </c>
      <c r="I23" s="37">
        <v>3241896</v>
      </c>
      <c r="J23" s="37" t="s">
        <v>323</v>
      </c>
    </row>
    <row r="24" spans="1:10" ht="92.25" customHeight="1">
      <c r="A24" s="34" t="s">
        <v>653</v>
      </c>
      <c r="B24" s="34" t="s">
        <v>654</v>
      </c>
      <c r="C24" s="34" t="s">
        <v>469</v>
      </c>
      <c r="D24" s="133" t="s">
        <v>655</v>
      </c>
      <c r="E24" s="134" t="s">
        <v>333</v>
      </c>
      <c r="F24" s="34" t="s">
        <v>325</v>
      </c>
      <c r="G24" s="39">
        <v>500000</v>
      </c>
      <c r="H24" s="39">
        <v>500000</v>
      </c>
      <c r="I24" s="39">
        <v>500000</v>
      </c>
      <c r="J24" s="39" t="s">
        <v>326</v>
      </c>
    </row>
    <row r="25" spans="1:10" ht="69">
      <c r="A25" s="34" t="s">
        <v>635</v>
      </c>
      <c r="B25" s="34" t="s">
        <v>636</v>
      </c>
      <c r="C25" s="34" t="s">
        <v>213</v>
      </c>
      <c r="D25" s="133" t="s">
        <v>637</v>
      </c>
      <c r="E25" s="134" t="s">
        <v>334</v>
      </c>
      <c r="F25" s="34" t="s">
        <v>328</v>
      </c>
      <c r="G25" s="39">
        <v>2375000</v>
      </c>
      <c r="H25" s="39">
        <v>2334663</v>
      </c>
      <c r="I25" s="39">
        <v>1579263</v>
      </c>
      <c r="J25" s="39" t="s">
        <v>326</v>
      </c>
    </row>
    <row r="26" spans="1:10" ht="103.5" customHeight="1">
      <c r="A26" s="34" t="s">
        <v>476</v>
      </c>
      <c r="B26" s="34" t="s">
        <v>477</v>
      </c>
      <c r="C26" s="34" t="s">
        <v>478</v>
      </c>
      <c r="D26" s="133" t="s">
        <v>479</v>
      </c>
      <c r="E26" s="134" t="s">
        <v>311</v>
      </c>
      <c r="F26" s="34" t="s">
        <v>325</v>
      </c>
      <c r="G26" s="39">
        <v>440303</v>
      </c>
      <c r="H26" s="39">
        <v>280000</v>
      </c>
      <c r="I26" s="39">
        <v>280000</v>
      </c>
      <c r="J26" s="39" t="s">
        <v>326</v>
      </c>
    </row>
    <row r="27" spans="1:10" ht="96">
      <c r="A27" s="34" t="s">
        <v>476</v>
      </c>
      <c r="B27" s="34" t="s">
        <v>477</v>
      </c>
      <c r="C27" s="34" t="s">
        <v>478</v>
      </c>
      <c r="D27" s="133" t="s">
        <v>479</v>
      </c>
      <c r="E27" s="134" t="s">
        <v>312</v>
      </c>
      <c r="F27" s="34" t="s">
        <v>325</v>
      </c>
      <c r="G27" s="39">
        <v>819959</v>
      </c>
      <c r="H27" s="39">
        <v>436850</v>
      </c>
      <c r="I27" s="39">
        <v>436850</v>
      </c>
      <c r="J27" s="39" t="s">
        <v>313</v>
      </c>
    </row>
    <row r="28" spans="1:10" ht="69">
      <c r="A28" s="34" t="s">
        <v>476</v>
      </c>
      <c r="B28" s="34" t="s">
        <v>477</v>
      </c>
      <c r="C28" s="34" t="s">
        <v>478</v>
      </c>
      <c r="D28" s="133" t="s">
        <v>479</v>
      </c>
      <c r="E28" s="134" t="s">
        <v>335</v>
      </c>
      <c r="F28" s="34" t="s">
        <v>325</v>
      </c>
      <c r="G28" s="39">
        <v>262277</v>
      </c>
      <c r="H28" s="39">
        <v>153805</v>
      </c>
      <c r="I28" s="39">
        <v>48178</v>
      </c>
      <c r="J28" s="39" t="s">
        <v>336</v>
      </c>
    </row>
    <row r="29" spans="1:10" ht="41.25">
      <c r="A29" s="34" t="s">
        <v>476</v>
      </c>
      <c r="B29" s="34" t="s">
        <v>477</v>
      </c>
      <c r="C29" s="34" t="s">
        <v>478</v>
      </c>
      <c r="D29" s="133" t="s">
        <v>479</v>
      </c>
      <c r="E29" s="134" t="s">
        <v>337</v>
      </c>
      <c r="F29" s="34" t="s">
        <v>325</v>
      </c>
      <c r="G29" s="39">
        <v>397605</v>
      </c>
      <c r="H29" s="39">
        <v>397605</v>
      </c>
      <c r="I29" s="39">
        <v>397605</v>
      </c>
      <c r="J29" s="39" t="s">
        <v>326</v>
      </c>
    </row>
    <row r="30" spans="1:10" ht="13.5">
      <c r="A30" s="41" t="s">
        <v>42</v>
      </c>
      <c r="B30" s="41" t="s">
        <v>42</v>
      </c>
      <c r="C30" s="41" t="s">
        <v>42</v>
      </c>
      <c r="D30" s="41" t="s">
        <v>192</v>
      </c>
      <c r="E30" s="41" t="s">
        <v>42</v>
      </c>
      <c r="F30" s="41" t="s">
        <v>42</v>
      </c>
      <c r="G30" s="36">
        <v>16834134</v>
      </c>
      <c r="H30" s="36">
        <v>12461033</v>
      </c>
      <c r="I30" s="36">
        <v>10554855</v>
      </c>
      <c r="J30" s="36" t="s">
        <v>42</v>
      </c>
    </row>
    <row r="33" spans="1:4" ht="17.25">
      <c r="A33" s="30" t="s">
        <v>224</v>
      </c>
      <c r="D33" s="103" t="s">
        <v>225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58" r:id="rId1"/>
  <rowBreaks count="1" manualBreakCount="1">
    <brk id="2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SheetLayoutView="100" zoomScalePageLayoutView="0" workbookViewId="0" topLeftCell="E1">
      <selection activeCell="E2" sqref="E2"/>
    </sheetView>
  </sheetViews>
  <sheetFormatPr defaultColWidth="9.00390625" defaultRowHeight="12.75"/>
  <cols>
    <col min="1" max="1" width="16.00390625" style="0" customWidth="1"/>
    <col min="2" max="2" width="15.50390625" style="0" customWidth="1"/>
    <col min="3" max="3" width="16.875" style="0" customWidth="1"/>
    <col min="4" max="4" width="42.125" style="0" customWidth="1"/>
    <col min="5" max="5" width="42.875" style="0" customWidth="1"/>
    <col min="6" max="6" width="18.50390625" style="0" customWidth="1"/>
    <col min="7" max="9" width="17.125" style="0" customWidth="1"/>
    <col min="10" max="10" width="19.50390625" style="0" customWidth="1"/>
    <col min="12" max="12" width="10.50390625" style="0" bestFit="1" customWidth="1"/>
  </cols>
  <sheetData>
    <row r="1" s="9" customFormat="1" ht="18">
      <c r="G1" s="9" t="s">
        <v>206</v>
      </c>
    </row>
    <row r="2" s="9" customFormat="1" ht="18">
      <c r="G2" s="11" t="s">
        <v>404</v>
      </c>
    </row>
    <row r="3" s="9" customFormat="1" ht="18">
      <c r="G3" s="11" t="s">
        <v>286</v>
      </c>
    </row>
    <row r="4" spans="6:7" s="9" customFormat="1" ht="18">
      <c r="F4" s="11"/>
      <c r="G4" s="11" t="s">
        <v>285</v>
      </c>
    </row>
    <row r="5" spans="6:7" s="9" customFormat="1" ht="18">
      <c r="F5" s="11"/>
      <c r="G5" s="11" t="s">
        <v>347</v>
      </c>
    </row>
    <row r="6" spans="6:8" s="9" customFormat="1" ht="18">
      <c r="F6" s="11"/>
      <c r="H6" s="11"/>
    </row>
    <row r="7" spans="1:10" s="9" customFormat="1" ht="18">
      <c r="A7" s="145" t="s">
        <v>445</v>
      </c>
      <c r="B7" s="146"/>
      <c r="C7" s="146"/>
      <c r="D7" s="146"/>
      <c r="E7" s="146"/>
      <c r="F7" s="146"/>
      <c r="G7" s="146"/>
      <c r="H7" s="146"/>
      <c r="I7" s="146"/>
      <c r="J7" s="146"/>
    </row>
    <row r="8" spans="1:10" s="9" customFormat="1" ht="18">
      <c r="A8" s="135"/>
      <c r="B8" s="136"/>
      <c r="C8" s="136"/>
      <c r="D8" s="136"/>
      <c r="E8" s="136"/>
      <c r="F8" s="136"/>
      <c r="G8" s="136"/>
      <c r="H8" s="136"/>
      <c r="I8" s="136"/>
      <c r="J8" s="136"/>
    </row>
    <row r="9" spans="1:12" s="25" customFormat="1" ht="15" customHeight="1">
      <c r="A9" s="106" t="s">
        <v>51</v>
      </c>
      <c r="B9" s="58"/>
      <c r="C9" s="58"/>
      <c r="D9" s="58"/>
      <c r="E9" s="58"/>
      <c r="F9" s="58"/>
      <c r="G9" s="58"/>
      <c r="H9" s="58"/>
      <c r="I9" s="58"/>
      <c r="J9" s="58"/>
      <c r="K9" s="24"/>
      <c r="L9" s="24"/>
    </row>
    <row r="10" spans="1:12" s="25" customFormat="1" ht="16.5" customHeight="1">
      <c r="A10" s="58" t="s">
        <v>52</v>
      </c>
      <c r="B10" s="58"/>
      <c r="C10" s="58"/>
      <c r="D10" s="58"/>
      <c r="E10" s="58"/>
      <c r="F10" s="58"/>
      <c r="G10" s="58"/>
      <c r="H10" s="58"/>
      <c r="I10" s="58"/>
      <c r="J10" s="59" t="s">
        <v>74</v>
      </c>
      <c r="K10" s="24"/>
      <c r="L10" s="24"/>
    </row>
    <row r="11" spans="1:12" s="27" customFormat="1" ht="15" customHeight="1">
      <c r="A11" s="140" t="s">
        <v>75</v>
      </c>
      <c r="B11" s="140" t="s">
        <v>76</v>
      </c>
      <c r="C11" s="140" t="s">
        <v>77</v>
      </c>
      <c r="D11" s="140" t="s">
        <v>78</v>
      </c>
      <c r="E11" s="140" t="s">
        <v>222</v>
      </c>
      <c r="F11" s="140" t="s">
        <v>223</v>
      </c>
      <c r="G11" s="139" t="s">
        <v>408</v>
      </c>
      <c r="H11" s="140" t="s">
        <v>409</v>
      </c>
      <c r="I11" s="140" t="s">
        <v>410</v>
      </c>
      <c r="J11" s="140"/>
      <c r="K11" s="26"/>
      <c r="L11" s="26"/>
    </row>
    <row r="12" spans="1:11" s="24" customFormat="1" ht="103.5" customHeight="1">
      <c r="A12" s="140"/>
      <c r="B12" s="140"/>
      <c r="C12" s="140"/>
      <c r="D12" s="140"/>
      <c r="E12" s="140"/>
      <c r="F12" s="140"/>
      <c r="G12" s="139"/>
      <c r="H12" s="140"/>
      <c r="I12" s="34" t="s">
        <v>411</v>
      </c>
      <c r="J12" s="34" t="s">
        <v>412</v>
      </c>
      <c r="K12" s="28"/>
    </row>
    <row r="13" spans="1:11" s="24" customFormat="1" ht="13.5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5">
        <v>7</v>
      </c>
      <c r="H13" s="34">
        <v>8</v>
      </c>
      <c r="I13" s="48">
        <v>9</v>
      </c>
      <c r="J13" s="48">
        <v>10</v>
      </c>
      <c r="K13" s="28"/>
    </row>
    <row r="14" spans="1:11" s="24" customFormat="1" ht="13.5">
      <c r="A14" s="62" t="s">
        <v>459</v>
      </c>
      <c r="B14" s="62" t="s">
        <v>460</v>
      </c>
      <c r="C14" s="62" t="s">
        <v>460</v>
      </c>
      <c r="D14" s="42" t="s">
        <v>461</v>
      </c>
      <c r="E14" s="42" t="s">
        <v>460</v>
      </c>
      <c r="F14" s="42" t="s">
        <v>460</v>
      </c>
      <c r="G14" s="36">
        <v>41530329</v>
      </c>
      <c r="H14" s="37">
        <v>32816385</v>
      </c>
      <c r="I14" s="37">
        <v>8713944</v>
      </c>
      <c r="J14" s="37">
        <v>7867944</v>
      </c>
      <c r="K14" s="28"/>
    </row>
    <row r="15" spans="1:11" s="24" customFormat="1" ht="13.5">
      <c r="A15" s="62" t="s">
        <v>462</v>
      </c>
      <c r="B15" s="62" t="s">
        <v>460</v>
      </c>
      <c r="C15" s="62" t="s">
        <v>460</v>
      </c>
      <c r="D15" s="42" t="s">
        <v>461</v>
      </c>
      <c r="E15" s="42" t="s">
        <v>460</v>
      </c>
      <c r="F15" s="42" t="s">
        <v>460</v>
      </c>
      <c r="G15" s="36">
        <v>41530329</v>
      </c>
      <c r="H15" s="37">
        <v>32816385</v>
      </c>
      <c r="I15" s="37">
        <v>8713944</v>
      </c>
      <c r="J15" s="37">
        <v>7867944</v>
      </c>
      <c r="K15" s="28"/>
    </row>
    <row r="16" spans="1:15" s="24" customFormat="1" ht="77.25" customHeight="1">
      <c r="A16" s="34" t="s">
        <v>84</v>
      </c>
      <c r="B16" s="34" t="s">
        <v>85</v>
      </c>
      <c r="C16" s="34" t="s">
        <v>86</v>
      </c>
      <c r="D16" s="45" t="s">
        <v>87</v>
      </c>
      <c r="E16" s="45" t="s">
        <v>449</v>
      </c>
      <c r="F16" s="45" t="s">
        <v>291</v>
      </c>
      <c r="G16" s="38">
        <v>129000</v>
      </c>
      <c r="H16" s="39">
        <v>129000</v>
      </c>
      <c r="I16" s="39">
        <v>0</v>
      </c>
      <c r="J16" s="39">
        <v>0</v>
      </c>
      <c r="O16" s="29"/>
    </row>
    <row r="17" spans="1:15" s="24" customFormat="1" ht="45.75" customHeight="1">
      <c r="A17" s="34" t="s">
        <v>88</v>
      </c>
      <c r="B17" s="34" t="s">
        <v>89</v>
      </c>
      <c r="C17" s="34" t="s">
        <v>90</v>
      </c>
      <c r="D17" s="45" t="s">
        <v>91</v>
      </c>
      <c r="E17" s="45" t="s">
        <v>446</v>
      </c>
      <c r="F17" s="45" t="s">
        <v>294</v>
      </c>
      <c r="G17" s="38">
        <v>130000</v>
      </c>
      <c r="H17" s="39">
        <v>130000</v>
      </c>
      <c r="I17" s="39">
        <v>0</v>
      </c>
      <c r="J17" s="39">
        <v>0</v>
      </c>
      <c r="O17" s="29"/>
    </row>
    <row r="18" spans="1:12" s="24" customFormat="1" ht="54.75">
      <c r="A18" s="34" t="s">
        <v>88</v>
      </c>
      <c r="B18" s="34" t="s">
        <v>89</v>
      </c>
      <c r="C18" s="34" t="s">
        <v>90</v>
      </c>
      <c r="D18" s="45" t="s">
        <v>91</v>
      </c>
      <c r="E18" s="45" t="s">
        <v>207</v>
      </c>
      <c r="F18" s="45" t="s">
        <v>295</v>
      </c>
      <c r="G18" s="38">
        <v>245000</v>
      </c>
      <c r="H18" s="39">
        <v>245000</v>
      </c>
      <c r="I18" s="39">
        <v>0</v>
      </c>
      <c r="J18" s="39">
        <v>0</v>
      </c>
      <c r="L18" s="32"/>
    </row>
    <row r="19" spans="1:15" s="24" customFormat="1" ht="69">
      <c r="A19" s="34" t="s">
        <v>92</v>
      </c>
      <c r="B19" s="34" t="s">
        <v>93</v>
      </c>
      <c r="C19" s="34" t="s">
        <v>94</v>
      </c>
      <c r="D19" s="45" t="s">
        <v>95</v>
      </c>
      <c r="E19" s="45" t="s">
        <v>208</v>
      </c>
      <c r="F19" s="45" t="s">
        <v>296</v>
      </c>
      <c r="G19" s="38">
        <v>6060240</v>
      </c>
      <c r="H19" s="39">
        <v>6060240</v>
      </c>
      <c r="I19" s="39">
        <v>0</v>
      </c>
      <c r="J19" s="39">
        <v>0</v>
      </c>
      <c r="O19" s="29"/>
    </row>
    <row r="20" spans="1:15" s="24" customFormat="1" ht="41.25">
      <c r="A20" s="34" t="s">
        <v>96</v>
      </c>
      <c r="B20" s="34" t="s">
        <v>97</v>
      </c>
      <c r="C20" s="34" t="s">
        <v>98</v>
      </c>
      <c r="D20" s="45" t="s">
        <v>99</v>
      </c>
      <c r="E20" s="45" t="s">
        <v>209</v>
      </c>
      <c r="F20" s="45" t="s">
        <v>397</v>
      </c>
      <c r="G20" s="38">
        <v>2291148</v>
      </c>
      <c r="H20" s="39">
        <v>2291148</v>
      </c>
      <c r="I20" s="39">
        <v>0</v>
      </c>
      <c r="J20" s="39">
        <v>0</v>
      </c>
      <c r="O20" s="29"/>
    </row>
    <row r="21" spans="1:10" s="24" customFormat="1" ht="54.75">
      <c r="A21" s="34" t="s">
        <v>463</v>
      </c>
      <c r="B21" s="34" t="s">
        <v>464</v>
      </c>
      <c r="C21" s="34" t="s">
        <v>465</v>
      </c>
      <c r="D21" s="45" t="s">
        <v>466</v>
      </c>
      <c r="E21" s="45" t="s">
        <v>448</v>
      </c>
      <c r="F21" s="45" t="s">
        <v>297</v>
      </c>
      <c r="G21" s="38">
        <v>439300</v>
      </c>
      <c r="H21" s="39">
        <v>439300</v>
      </c>
      <c r="I21" s="39">
        <v>0</v>
      </c>
      <c r="J21" s="39">
        <v>0</v>
      </c>
    </row>
    <row r="22" spans="1:10" s="24" customFormat="1" ht="54.75">
      <c r="A22" s="34" t="s">
        <v>431</v>
      </c>
      <c r="B22" s="34" t="s">
        <v>432</v>
      </c>
      <c r="C22" s="34" t="s">
        <v>102</v>
      </c>
      <c r="D22" s="45" t="s">
        <v>433</v>
      </c>
      <c r="E22" s="45" t="s">
        <v>447</v>
      </c>
      <c r="F22" s="45" t="s">
        <v>298</v>
      </c>
      <c r="G22" s="38">
        <v>3000</v>
      </c>
      <c r="H22" s="39">
        <v>3000</v>
      </c>
      <c r="I22" s="39">
        <v>0</v>
      </c>
      <c r="J22" s="39">
        <v>0</v>
      </c>
    </row>
    <row r="23" spans="1:10" s="24" customFormat="1" ht="61.5" customHeight="1">
      <c r="A23" s="34" t="s">
        <v>100</v>
      </c>
      <c r="B23" s="34" t="s">
        <v>101</v>
      </c>
      <c r="C23" s="34" t="s">
        <v>102</v>
      </c>
      <c r="D23" s="45" t="s">
        <v>103</v>
      </c>
      <c r="E23" s="45" t="s">
        <v>299</v>
      </c>
      <c r="F23" s="45" t="s">
        <v>300</v>
      </c>
      <c r="G23" s="38">
        <v>90000</v>
      </c>
      <c r="H23" s="39">
        <v>90000</v>
      </c>
      <c r="I23" s="39">
        <v>0</v>
      </c>
      <c r="J23" s="39">
        <v>0</v>
      </c>
    </row>
    <row r="24" spans="1:10" s="24" customFormat="1" ht="87.75" customHeight="1">
      <c r="A24" s="34" t="s">
        <v>616</v>
      </c>
      <c r="B24" s="34" t="s">
        <v>617</v>
      </c>
      <c r="C24" s="34" t="s">
        <v>136</v>
      </c>
      <c r="D24" s="45" t="s">
        <v>618</v>
      </c>
      <c r="E24" s="45" t="s">
        <v>619</v>
      </c>
      <c r="F24" s="45" t="s">
        <v>398</v>
      </c>
      <c r="G24" s="38">
        <v>330000</v>
      </c>
      <c r="H24" s="39">
        <v>330000</v>
      </c>
      <c r="I24" s="39">
        <v>0</v>
      </c>
      <c r="J24" s="39">
        <v>0</v>
      </c>
    </row>
    <row r="25" spans="1:10" s="24" customFormat="1" ht="54.75">
      <c r="A25" s="34" t="s">
        <v>596</v>
      </c>
      <c r="B25" s="34" t="s">
        <v>597</v>
      </c>
      <c r="C25" s="34" t="s">
        <v>598</v>
      </c>
      <c r="D25" s="45" t="s">
        <v>599</v>
      </c>
      <c r="E25" s="45" t="s">
        <v>600</v>
      </c>
      <c r="F25" s="45" t="s">
        <v>301</v>
      </c>
      <c r="G25" s="38">
        <v>20000</v>
      </c>
      <c r="H25" s="39">
        <v>20000</v>
      </c>
      <c r="I25" s="39">
        <v>0</v>
      </c>
      <c r="J25" s="39">
        <v>0</v>
      </c>
    </row>
    <row r="26" spans="1:10" s="24" customFormat="1" ht="54.75">
      <c r="A26" s="34" t="s">
        <v>62</v>
      </c>
      <c r="B26" s="34" t="s">
        <v>63</v>
      </c>
      <c r="C26" s="34" t="s">
        <v>64</v>
      </c>
      <c r="D26" s="45" t="s">
        <v>65</v>
      </c>
      <c r="E26" s="45" t="s">
        <v>483</v>
      </c>
      <c r="F26" s="45" t="s">
        <v>484</v>
      </c>
      <c r="G26" s="38">
        <v>49044</v>
      </c>
      <c r="H26" s="39">
        <v>49044</v>
      </c>
      <c r="I26" s="39">
        <v>0</v>
      </c>
      <c r="J26" s="39">
        <v>0</v>
      </c>
    </row>
    <row r="27" spans="1:10" s="24" customFormat="1" ht="54.75">
      <c r="A27" s="34" t="s">
        <v>108</v>
      </c>
      <c r="B27" s="34" t="s">
        <v>109</v>
      </c>
      <c r="C27" s="34" t="s">
        <v>110</v>
      </c>
      <c r="D27" s="45" t="s">
        <v>111</v>
      </c>
      <c r="E27" s="45" t="s">
        <v>448</v>
      </c>
      <c r="F27" s="45" t="s">
        <v>297</v>
      </c>
      <c r="G27" s="38">
        <v>238700</v>
      </c>
      <c r="H27" s="39">
        <v>238700</v>
      </c>
      <c r="I27" s="39">
        <v>0</v>
      </c>
      <c r="J27" s="39">
        <v>0</v>
      </c>
    </row>
    <row r="28" spans="1:10" s="24" customFormat="1" ht="54.75">
      <c r="A28" s="34" t="s">
        <v>108</v>
      </c>
      <c r="B28" s="34" t="s">
        <v>109</v>
      </c>
      <c r="C28" s="34" t="s">
        <v>110</v>
      </c>
      <c r="D28" s="45" t="s">
        <v>111</v>
      </c>
      <c r="E28" s="45" t="s">
        <v>620</v>
      </c>
      <c r="F28" s="45" t="s">
        <v>302</v>
      </c>
      <c r="G28" s="38">
        <v>537160</v>
      </c>
      <c r="H28" s="39">
        <v>537160</v>
      </c>
      <c r="I28" s="39">
        <v>0</v>
      </c>
      <c r="J28" s="39">
        <v>0</v>
      </c>
    </row>
    <row r="29" spans="1:10" s="24" customFormat="1" ht="41.25">
      <c r="A29" s="34" t="s">
        <v>108</v>
      </c>
      <c r="B29" s="34" t="s">
        <v>109</v>
      </c>
      <c r="C29" s="34" t="s">
        <v>110</v>
      </c>
      <c r="D29" s="45" t="s">
        <v>111</v>
      </c>
      <c r="E29" s="45" t="s">
        <v>43</v>
      </c>
      <c r="F29" s="45" t="s">
        <v>44</v>
      </c>
      <c r="G29" s="38">
        <v>100000</v>
      </c>
      <c r="H29" s="39">
        <v>100000</v>
      </c>
      <c r="I29" s="39">
        <v>0</v>
      </c>
      <c r="J29" s="39">
        <v>0</v>
      </c>
    </row>
    <row r="30" spans="1:10" s="24" customFormat="1" ht="69">
      <c r="A30" s="34" t="s">
        <v>112</v>
      </c>
      <c r="B30" s="34" t="s">
        <v>113</v>
      </c>
      <c r="C30" s="34" t="s">
        <v>114</v>
      </c>
      <c r="D30" s="45" t="s">
        <v>115</v>
      </c>
      <c r="E30" s="45" t="s">
        <v>303</v>
      </c>
      <c r="F30" s="45" t="s">
        <v>304</v>
      </c>
      <c r="G30" s="38">
        <v>2528143</v>
      </c>
      <c r="H30" s="39">
        <v>2528143</v>
      </c>
      <c r="I30" s="39">
        <v>0</v>
      </c>
      <c r="J30" s="39">
        <v>0</v>
      </c>
    </row>
    <row r="31" spans="1:10" ht="69">
      <c r="A31" s="34" t="s">
        <v>116</v>
      </c>
      <c r="B31" s="34" t="s">
        <v>117</v>
      </c>
      <c r="C31" s="34" t="s">
        <v>114</v>
      </c>
      <c r="D31" s="45" t="s">
        <v>120</v>
      </c>
      <c r="E31" s="45" t="s">
        <v>303</v>
      </c>
      <c r="F31" s="45" t="s">
        <v>399</v>
      </c>
      <c r="G31" s="38">
        <v>10473777</v>
      </c>
      <c r="H31" s="39">
        <v>10473777</v>
      </c>
      <c r="I31" s="39">
        <v>0</v>
      </c>
      <c r="J31" s="39">
        <v>0</v>
      </c>
    </row>
    <row r="32" spans="1:10" ht="54.75">
      <c r="A32" s="34" t="s">
        <v>533</v>
      </c>
      <c r="B32" s="34" t="s">
        <v>549</v>
      </c>
      <c r="C32" s="34" t="s">
        <v>550</v>
      </c>
      <c r="D32" s="45" t="s">
        <v>551</v>
      </c>
      <c r="E32" s="45" t="s">
        <v>589</v>
      </c>
      <c r="F32" s="45" t="s">
        <v>305</v>
      </c>
      <c r="G32" s="38">
        <v>356144</v>
      </c>
      <c r="H32" s="39">
        <v>356144</v>
      </c>
      <c r="I32" s="39">
        <v>0</v>
      </c>
      <c r="J32" s="39">
        <v>0</v>
      </c>
    </row>
    <row r="33" spans="1:10" ht="54.75">
      <c r="A33" s="34" t="s">
        <v>630</v>
      </c>
      <c r="B33" s="34" t="s">
        <v>633</v>
      </c>
      <c r="C33" s="34" t="s">
        <v>469</v>
      </c>
      <c r="D33" s="45" t="s">
        <v>634</v>
      </c>
      <c r="E33" s="45" t="s">
        <v>638</v>
      </c>
      <c r="F33" s="45" t="s">
        <v>306</v>
      </c>
      <c r="G33" s="38">
        <v>2946058</v>
      </c>
      <c r="H33" s="39">
        <v>0</v>
      </c>
      <c r="I33" s="39">
        <v>2946058</v>
      </c>
      <c r="J33" s="39">
        <v>2946058</v>
      </c>
    </row>
    <row r="34" spans="1:10" ht="41.25">
      <c r="A34" s="34" t="s">
        <v>467</v>
      </c>
      <c r="B34" s="34" t="s">
        <v>468</v>
      </c>
      <c r="C34" s="34" t="s">
        <v>469</v>
      </c>
      <c r="D34" s="45" t="s">
        <v>470</v>
      </c>
      <c r="E34" s="45" t="s">
        <v>504</v>
      </c>
      <c r="F34" s="45" t="s">
        <v>307</v>
      </c>
      <c r="G34" s="38">
        <v>249985</v>
      </c>
      <c r="H34" s="39">
        <v>0</v>
      </c>
      <c r="I34" s="39">
        <v>249985</v>
      </c>
      <c r="J34" s="39">
        <v>249985</v>
      </c>
    </row>
    <row r="35" spans="1:10" ht="54.75">
      <c r="A35" s="34" t="s">
        <v>639</v>
      </c>
      <c r="B35" s="34" t="s">
        <v>636</v>
      </c>
      <c r="C35" s="34" t="s">
        <v>213</v>
      </c>
      <c r="D35" s="45" t="s">
        <v>637</v>
      </c>
      <c r="E35" s="45" t="s">
        <v>638</v>
      </c>
      <c r="F35" s="45" t="s">
        <v>306</v>
      </c>
      <c r="G35" s="38">
        <v>286401</v>
      </c>
      <c r="H35" s="39">
        <v>0</v>
      </c>
      <c r="I35" s="39">
        <v>286401</v>
      </c>
      <c r="J35" s="39">
        <v>286401</v>
      </c>
    </row>
    <row r="36" spans="1:10" ht="59.25" customHeight="1">
      <c r="A36" s="34" t="s">
        <v>121</v>
      </c>
      <c r="B36" s="34" t="s">
        <v>122</v>
      </c>
      <c r="C36" s="34" t="s">
        <v>123</v>
      </c>
      <c r="D36" s="45" t="s">
        <v>124</v>
      </c>
      <c r="E36" s="45" t="s">
        <v>515</v>
      </c>
      <c r="F36" s="45" t="s">
        <v>45</v>
      </c>
      <c r="G36" s="38">
        <v>6206353</v>
      </c>
      <c r="H36" s="39">
        <v>6206353</v>
      </c>
      <c r="I36" s="39">
        <v>0</v>
      </c>
      <c r="J36" s="39">
        <v>0</v>
      </c>
    </row>
    <row r="37" spans="1:10" ht="53.25" customHeight="1">
      <c r="A37" s="34" t="s">
        <v>621</v>
      </c>
      <c r="B37" s="34" t="s">
        <v>477</v>
      </c>
      <c r="C37" s="34" t="s">
        <v>478</v>
      </c>
      <c r="D37" s="45" t="s">
        <v>479</v>
      </c>
      <c r="E37" s="45" t="s">
        <v>505</v>
      </c>
      <c r="F37" s="45" t="s">
        <v>308</v>
      </c>
      <c r="G37" s="38">
        <v>635500</v>
      </c>
      <c r="H37" s="39">
        <v>0</v>
      </c>
      <c r="I37" s="39">
        <v>635500</v>
      </c>
      <c r="J37" s="39">
        <v>635500</v>
      </c>
    </row>
    <row r="38" spans="1:10" ht="54.75" customHeight="1">
      <c r="A38" s="34" t="s">
        <v>657</v>
      </c>
      <c r="B38" s="34" t="s">
        <v>658</v>
      </c>
      <c r="C38" s="34" t="s">
        <v>213</v>
      </c>
      <c r="D38" s="45" t="s">
        <v>659</v>
      </c>
      <c r="E38" s="45" t="s">
        <v>660</v>
      </c>
      <c r="F38" s="45" t="s">
        <v>314</v>
      </c>
      <c r="G38" s="38">
        <v>3750000</v>
      </c>
      <c r="H38" s="39">
        <v>0</v>
      </c>
      <c r="I38" s="39">
        <v>3750000</v>
      </c>
      <c r="J38" s="39">
        <v>3750000</v>
      </c>
    </row>
    <row r="39" spans="1:10" ht="60.75" customHeight="1">
      <c r="A39" s="34" t="s">
        <v>573</v>
      </c>
      <c r="B39" s="34" t="s">
        <v>67</v>
      </c>
      <c r="C39" s="34" t="s">
        <v>213</v>
      </c>
      <c r="D39" s="45" t="s">
        <v>68</v>
      </c>
      <c r="E39" s="45" t="s">
        <v>153</v>
      </c>
      <c r="F39" s="45" t="s">
        <v>154</v>
      </c>
      <c r="G39" s="38">
        <v>99000</v>
      </c>
      <c r="H39" s="39">
        <v>99000</v>
      </c>
      <c r="I39" s="39">
        <v>0</v>
      </c>
      <c r="J39" s="39">
        <v>0</v>
      </c>
    </row>
    <row r="40" spans="1:10" ht="101.25" customHeight="1">
      <c r="A40" s="34" t="s">
        <v>552</v>
      </c>
      <c r="B40" s="34" t="s">
        <v>553</v>
      </c>
      <c r="C40" s="34" t="s">
        <v>127</v>
      </c>
      <c r="D40" s="45" t="s">
        <v>557</v>
      </c>
      <c r="E40" s="45" t="s">
        <v>450</v>
      </c>
      <c r="F40" s="45" t="s">
        <v>315</v>
      </c>
      <c r="G40" s="38">
        <v>21600</v>
      </c>
      <c r="H40" s="39">
        <v>21600</v>
      </c>
      <c r="I40" s="39">
        <v>0</v>
      </c>
      <c r="J40" s="39">
        <v>0</v>
      </c>
    </row>
    <row r="41" spans="1:10" ht="41.25">
      <c r="A41" s="34" t="s">
        <v>552</v>
      </c>
      <c r="B41" s="34" t="s">
        <v>553</v>
      </c>
      <c r="C41" s="34" t="s">
        <v>127</v>
      </c>
      <c r="D41" s="45" t="s">
        <v>557</v>
      </c>
      <c r="E41" s="45" t="s">
        <v>292</v>
      </c>
      <c r="F41" s="45" t="s">
        <v>293</v>
      </c>
      <c r="G41" s="38">
        <v>50840</v>
      </c>
      <c r="H41" s="39">
        <v>50840</v>
      </c>
      <c r="I41" s="39">
        <v>0</v>
      </c>
      <c r="J41" s="39">
        <v>0</v>
      </c>
    </row>
    <row r="42" spans="1:10" ht="96">
      <c r="A42" s="34" t="s">
        <v>125</v>
      </c>
      <c r="B42" s="34" t="s">
        <v>126</v>
      </c>
      <c r="C42" s="34" t="s">
        <v>127</v>
      </c>
      <c r="D42" s="45" t="s">
        <v>434</v>
      </c>
      <c r="E42" s="45" t="s">
        <v>450</v>
      </c>
      <c r="F42" s="45" t="s">
        <v>315</v>
      </c>
      <c r="G42" s="38">
        <v>3037936</v>
      </c>
      <c r="H42" s="39">
        <v>2417936</v>
      </c>
      <c r="I42" s="39">
        <v>620000</v>
      </c>
      <c r="J42" s="39">
        <v>0</v>
      </c>
    </row>
    <row r="43" spans="1:10" ht="42" customHeight="1">
      <c r="A43" s="34" t="s">
        <v>128</v>
      </c>
      <c r="B43" s="34" t="s">
        <v>129</v>
      </c>
      <c r="C43" s="34" t="s">
        <v>130</v>
      </c>
      <c r="D43" s="45" t="s">
        <v>131</v>
      </c>
      <c r="E43" s="45" t="s">
        <v>513</v>
      </c>
      <c r="F43" s="45" t="s">
        <v>316</v>
      </c>
      <c r="G43" s="38">
        <v>127000</v>
      </c>
      <c r="H43" s="39">
        <v>0</v>
      </c>
      <c r="I43" s="39">
        <v>127000</v>
      </c>
      <c r="J43" s="39">
        <v>0</v>
      </c>
    </row>
    <row r="44" spans="1:10" ht="45.75" customHeight="1">
      <c r="A44" s="34" t="s">
        <v>558</v>
      </c>
      <c r="B44" s="34" t="s">
        <v>559</v>
      </c>
      <c r="C44" s="34" t="s">
        <v>560</v>
      </c>
      <c r="D44" s="45" t="s">
        <v>561</v>
      </c>
      <c r="E44" s="45" t="s">
        <v>513</v>
      </c>
      <c r="F44" s="45" t="s">
        <v>316</v>
      </c>
      <c r="G44" s="38">
        <v>99000</v>
      </c>
      <c r="H44" s="39">
        <v>0</v>
      </c>
      <c r="I44" s="39">
        <v>99000</v>
      </c>
      <c r="J44" s="39">
        <v>0</v>
      </c>
    </row>
    <row r="45" spans="1:10" ht="27">
      <c r="A45" s="62" t="s">
        <v>471</v>
      </c>
      <c r="B45" s="62" t="s">
        <v>460</v>
      </c>
      <c r="C45" s="62" t="s">
        <v>460</v>
      </c>
      <c r="D45" s="42" t="s">
        <v>472</v>
      </c>
      <c r="E45" s="42" t="s">
        <v>460</v>
      </c>
      <c r="F45" s="42" t="s">
        <v>460</v>
      </c>
      <c r="G45" s="36">
        <v>41341392</v>
      </c>
      <c r="H45" s="37">
        <v>8432130</v>
      </c>
      <c r="I45" s="37">
        <v>32909262</v>
      </c>
      <c r="J45" s="37">
        <v>27542683</v>
      </c>
    </row>
    <row r="46" spans="1:10" ht="27">
      <c r="A46" s="62" t="s">
        <v>473</v>
      </c>
      <c r="B46" s="62" t="s">
        <v>460</v>
      </c>
      <c r="C46" s="62" t="s">
        <v>460</v>
      </c>
      <c r="D46" s="42" t="s">
        <v>472</v>
      </c>
      <c r="E46" s="42" t="s">
        <v>460</v>
      </c>
      <c r="F46" s="42" t="s">
        <v>460</v>
      </c>
      <c r="G46" s="36">
        <v>41341392</v>
      </c>
      <c r="H46" s="37">
        <v>8432130</v>
      </c>
      <c r="I46" s="37">
        <v>32909262</v>
      </c>
      <c r="J46" s="37">
        <v>27542683</v>
      </c>
    </row>
    <row r="47" spans="1:10" ht="60" customHeight="1">
      <c r="A47" s="34" t="s">
        <v>135</v>
      </c>
      <c r="B47" s="34" t="s">
        <v>136</v>
      </c>
      <c r="C47" s="34" t="s">
        <v>137</v>
      </c>
      <c r="D47" s="45" t="s">
        <v>140</v>
      </c>
      <c r="E47" s="45" t="s">
        <v>211</v>
      </c>
      <c r="F47" s="45" t="s">
        <v>349</v>
      </c>
      <c r="G47" s="38">
        <v>2920140</v>
      </c>
      <c r="H47" s="39">
        <v>1380140</v>
      </c>
      <c r="I47" s="39">
        <v>1540000</v>
      </c>
      <c r="J47" s="39">
        <v>0</v>
      </c>
    </row>
    <row r="48" spans="1:10" ht="72.75" customHeight="1">
      <c r="A48" s="34" t="s">
        <v>135</v>
      </c>
      <c r="B48" s="34" t="s">
        <v>136</v>
      </c>
      <c r="C48" s="34" t="s">
        <v>137</v>
      </c>
      <c r="D48" s="45" t="s">
        <v>140</v>
      </c>
      <c r="E48" s="45" t="s">
        <v>601</v>
      </c>
      <c r="F48" s="45" t="s">
        <v>350</v>
      </c>
      <c r="G48" s="38">
        <v>55300</v>
      </c>
      <c r="H48" s="39">
        <v>12500</v>
      </c>
      <c r="I48" s="39">
        <v>42800</v>
      </c>
      <c r="J48" s="39">
        <v>42800</v>
      </c>
    </row>
    <row r="49" spans="1:10" ht="64.5" customHeight="1">
      <c r="A49" s="34" t="s">
        <v>141</v>
      </c>
      <c r="B49" s="34" t="s">
        <v>142</v>
      </c>
      <c r="C49" s="34" t="s">
        <v>143</v>
      </c>
      <c r="D49" s="45" t="s">
        <v>514</v>
      </c>
      <c r="E49" s="45" t="s">
        <v>211</v>
      </c>
      <c r="F49" s="45" t="s">
        <v>349</v>
      </c>
      <c r="G49" s="38">
        <v>4681877</v>
      </c>
      <c r="H49" s="39">
        <v>855298</v>
      </c>
      <c r="I49" s="39">
        <v>3826579</v>
      </c>
      <c r="J49" s="39">
        <v>0</v>
      </c>
    </row>
    <row r="50" spans="1:10" ht="45" customHeight="1">
      <c r="A50" s="34" t="s">
        <v>141</v>
      </c>
      <c r="B50" s="34" t="s">
        <v>142</v>
      </c>
      <c r="C50" s="34" t="s">
        <v>143</v>
      </c>
      <c r="D50" s="45" t="s">
        <v>514</v>
      </c>
      <c r="E50" s="45" t="s">
        <v>212</v>
      </c>
      <c r="F50" s="45" t="s">
        <v>46</v>
      </c>
      <c r="G50" s="38">
        <v>5101276</v>
      </c>
      <c r="H50" s="39">
        <v>5101276</v>
      </c>
      <c r="I50" s="39">
        <v>0</v>
      </c>
      <c r="J50" s="39">
        <v>0</v>
      </c>
    </row>
    <row r="51" spans="1:10" ht="75" customHeight="1">
      <c r="A51" s="34" t="s">
        <v>141</v>
      </c>
      <c r="B51" s="34" t="s">
        <v>142</v>
      </c>
      <c r="C51" s="34" t="s">
        <v>143</v>
      </c>
      <c r="D51" s="45" t="s">
        <v>514</v>
      </c>
      <c r="E51" s="45" t="s">
        <v>601</v>
      </c>
      <c r="F51" s="45" t="s">
        <v>350</v>
      </c>
      <c r="G51" s="38">
        <v>409890</v>
      </c>
      <c r="H51" s="39">
        <v>80640</v>
      </c>
      <c r="I51" s="39">
        <v>329250</v>
      </c>
      <c r="J51" s="39">
        <v>329250</v>
      </c>
    </row>
    <row r="52" spans="1:10" ht="54.75">
      <c r="A52" s="34" t="s">
        <v>151</v>
      </c>
      <c r="B52" s="34" t="s">
        <v>152</v>
      </c>
      <c r="C52" s="34" t="s">
        <v>149</v>
      </c>
      <c r="D52" s="45" t="s">
        <v>159</v>
      </c>
      <c r="E52" s="45" t="s">
        <v>590</v>
      </c>
      <c r="F52" s="45" t="s">
        <v>351</v>
      </c>
      <c r="G52" s="38">
        <v>554176</v>
      </c>
      <c r="H52" s="39">
        <v>554176</v>
      </c>
      <c r="I52" s="39">
        <v>0</v>
      </c>
      <c r="J52" s="39">
        <v>0</v>
      </c>
    </row>
    <row r="53" spans="1:10" ht="69">
      <c r="A53" s="34" t="s">
        <v>640</v>
      </c>
      <c r="B53" s="34" t="s">
        <v>641</v>
      </c>
      <c r="C53" s="34" t="s">
        <v>642</v>
      </c>
      <c r="D53" s="45" t="s">
        <v>643</v>
      </c>
      <c r="E53" s="45" t="s">
        <v>35</v>
      </c>
      <c r="F53" s="45" t="s">
        <v>36</v>
      </c>
      <c r="G53" s="38">
        <v>438100</v>
      </c>
      <c r="H53" s="39">
        <v>438100</v>
      </c>
      <c r="I53" s="39">
        <v>0</v>
      </c>
      <c r="J53" s="39">
        <v>0</v>
      </c>
    </row>
    <row r="54" spans="1:10" s="114" customFormat="1" ht="51.75" customHeight="1">
      <c r="A54" s="34" t="s">
        <v>166</v>
      </c>
      <c r="B54" s="34" t="s">
        <v>167</v>
      </c>
      <c r="C54" s="34" t="s">
        <v>168</v>
      </c>
      <c r="D54" s="45" t="s">
        <v>169</v>
      </c>
      <c r="E54" s="45" t="s">
        <v>591</v>
      </c>
      <c r="F54" s="45" t="s">
        <v>352</v>
      </c>
      <c r="G54" s="38">
        <v>10000</v>
      </c>
      <c r="H54" s="39">
        <v>10000</v>
      </c>
      <c r="I54" s="39">
        <v>0</v>
      </c>
      <c r="J54" s="39">
        <v>0</v>
      </c>
    </row>
    <row r="55" spans="1:10" s="114" customFormat="1" ht="96">
      <c r="A55" s="34" t="s">
        <v>623</v>
      </c>
      <c r="B55" s="34" t="s">
        <v>624</v>
      </c>
      <c r="C55" s="34" t="s">
        <v>213</v>
      </c>
      <c r="D55" s="45" t="s">
        <v>625</v>
      </c>
      <c r="E55" s="45" t="s">
        <v>494</v>
      </c>
      <c r="F55" s="45" t="s">
        <v>47</v>
      </c>
      <c r="G55" s="38">
        <v>25200000</v>
      </c>
      <c r="H55" s="39">
        <v>0</v>
      </c>
      <c r="I55" s="39">
        <v>25200000</v>
      </c>
      <c r="J55" s="39">
        <v>25200000</v>
      </c>
    </row>
    <row r="56" spans="1:10" ht="41.25">
      <c r="A56" s="34" t="s">
        <v>476</v>
      </c>
      <c r="B56" s="34" t="s">
        <v>477</v>
      </c>
      <c r="C56" s="34" t="s">
        <v>478</v>
      </c>
      <c r="D56" s="45" t="s">
        <v>479</v>
      </c>
      <c r="E56" s="45" t="s">
        <v>505</v>
      </c>
      <c r="F56" s="45" t="s">
        <v>400</v>
      </c>
      <c r="G56" s="38">
        <v>1970633</v>
      </c>
      <c r="H56" s="39">
        <v>0</v>
      </c>
      <c r="I56" s="39">
        <v>1970633</v>
      </c>
      <c r="J56" s="39">
        <v>1970633</v>
      </c>
    </row>
    <row r="57" spans="1:10" ht="27">
      <c r="A57" s="62" t="s">
        <v>498</v>
      </c>
      <c r="B57" s="62" t="s">
        <v>460</v>
      </c>
      <c r="C57" s="62" t="s">
        <v>460</v>
      </c>
      <c r="D57" s="42" t="s">
        <v>499</v>
      </c>
      <c r="E57" s="42" t="s">
        <v>460</v>
      </c>
      <c r="F57" s="42" t="s">
        <v>460</v>
      </c>
      <c r="G57" s="36">
        <v>2105965</v>
      </c>
      <c r="H57" s="37">
        <v>1533965</v>
      </c>
      <c r="I57" s="37">
        <v>572000</v>
      </c>
      <c r="J57" s="37">
        <v>572000</v>
      </c>
    </row>
    <row r="58" spans="1:10" ht="27">
      <c r="A58" s="62" t="s">
        <v>500</v>
      </c>
      <c r="B58" s="62" t="s">
        <v>460</v>
      </c>
      <c r="C58" s="62" t="s">
        <v>460</v>
      </c>
      <c r="D58" s="42" t="s">
        <v>499</v>
      </c>
      <c r="E58" s="42" t="s">
        <v>460</v>
      </c>
      <c r="F58" s="42" t="s">
        <v>460</v>
      </c>
      <c r="G58" s="36">
        <v>2105965</v>
      </c>
      <c r="H58" s="37">
        <v>1533965</v>
      </c>
      <c r="I58" s="37">
        <v>572000</v>
      </c>
      <c r="J58" s="37">
        <v>572000</v>
      </c>
    </row>
    <row r="59" spans="1:10" ht="69">
      <c r="A59" s="34" t="s">
        <v>542</v>
      </c>
      <c r="B59" s="34" t="s">
        <v>565</v>
      </c>
      <c r="C59" s="34" t="s">
        <v>89</v>
      </c>
      <c r="D59" s="45" t="s">
        <v>569</v>
      </c>
      <c r="E59" s="45" t="s">
        <v>353</v>
      </c>
      <c r="F59" s="45" t="s">
        <v>302</v>
      </c>
      <c r="G59" s="38">
        <v>818965</v>
      </c>
      <c r="H59" s="39">
        <v>818965</v>
      </c>
      <c r="I59" s="39">
        <v>0</v>
      </c>
      <c r="J59" s="39">
        <v>0</v>
      </c>
    </row>
    <row r="60" spans="1:10" ht="54.75">
      <c r="A60" s="34" t="s">
        <v>542</v>
      </c>
      <c r="B60" s="34" t="s">
        <v>565</v>
      </c>
      <c r="C60" s="34" t="s">
        <v>89</v>
      </c>
      <c r="D60" s="45" t="s">
        <v>569</v>
      </c>
      <c r="E60" s="45" t="s">
        <v>592</v>
      </c>
      <c r="F60" s="45" t="s">
        <v>354</v>
      </c>
      <c r="G60" s="38">
        <v>220000</v>
      </c>
      <c r="H60" s="39">
        <v>220000</v>
      </c>
      <c r="I60" s="39">
        <v>0</v>
      </c>
      <c r="J60" s="39">
        <v>0</v>
      </c>
    </row>
    <row r="61" spans="1:10" ht="54.75">
      <c r="A61" s="34" t="s">
        <v>542</v>
      </c>
      <c r="B61" s="34" t="s">
        <v>565</v>
      </c>
      <c r="C61" s="34" t="s">
        <v>89</v>
      </c>
      <c r="D61" s="45" t="s">
        <v>569</v>
      </c>
      <c r="E61" s="45" t="s">
        <v>622</v>
      </c>
      <c r="F61" s="45" t="s">
        <v>355</v>
      </c>
      <c r="G61" s="38">
        <v>232000</v>
      </c>
      <c r="H61" s="39">
        <v>160000</v>
      </c>
      <c r="I61" s="39">
        <v>72000</v>
      </c>
      <c r="J61" s="39">
        <v>72000</v>
      </c>
    </row>
    <row r="62" spans="1:10" ht="96">
      <c r="A62" s="34" t="s">
        <v>542</v>
      </c>
      <c r="B62" s="34" t="s">
        <v>565</v>
      </c>
      <c r="C62" s="34" t="s">
        <v>89</v>
      </c>
      <c r="D62" s="45" t="s">
        <v>569</v>
      </c>
      <c r="E62" s="45" t="s">
        <v>450</v>
      </c>
      <c r="F62" s="45" t="s">
        <v>356</v>
      </c>
      <c r="G62" s="38">
        <v>75000</v>
      </c>
      <c r="H62" s="39">
        <v>75000</v>
      </c>
      <c r="I62" s="39">
        <v>0</v>
      </c>
      <c r="J62" s="39">
        <v>0</v>
      </c>
    </row>
    <row r="63" spans="1:10" ht="82.5">
      <c r="A63" s="34" t="s">
        <v>542</v>
      </c>
      <c r="B63" s="34" t="s">
        <v>565</v>
      </c>
      <c r="C63" s="34" t="s">
        <v>89</v>
      </c>
      <c r="D63" s="45" t="s">
        <v>569</v>
      </c>
      <c r="E63" s="45" t="s">
        <v>602</v>
      </c>
      <c r="F63" s="45" t="s">
        <v>357</v>
      </c>
      <c r="G63" s="38">
        <v>5000</v>
      </c>
      <c r="H63" s="39">
        <v>5000</v>
      </c>
      <c r="I63" s="39">
        <v>0</v>
      </c>
      <c r="J63" s="39">
        <v>0</v>
      </c>
    </row>
    <row r="64" spans="1:10" ht="54.75">
      <c r="A64" s="34" t="s">
        <v>542</v>
      </c>
      <c r="B64" s="34" t="s">
        <v>565</v>
      </c>
      <c r="C64" s="34" t="s">
        <v>89</v>
      </c>
      <c r="D64" s="45" t="s">
        <v>569</v>
      </c>
      <c r="E64" s="45" t="s">
        <v>358</v>
      </c>
      <c r="F64" s="45" t="s">
        <v>48</v>
      </c>
      <c r="G64" s="38">
        <v>750000</v>
      </c>
      <c r="H64" s="39">
        <v>250000</v>
      </c>
      <c r="I64" s="39">
        <v>500000</v>
      </c>
      <c r="J64" s="39">
        <v>500000</v>
      </c>
    </row>
    <row r="65" spans="1:10" ht="54.75">
      <c r="A65" s="34" t="s">
        <v>542</v>
      </c>
      <c r="B65" s="34" t="s">
        <v>565</v>
      </c>
      <c r="C65" s="34" t="s">
        <v>89</v>
      </c>
      <c r="D65" s="45" t="s">
        <v>569</v>
      </c>
      <c r="E65" s="45" t="s">
        <v>49</v>
      </c>
      <c r="F65" s="45" t="s">
        <v>50</v>
      </c>
      <c r="G65" s="38">
        <v>5000</v>
      </c>
      <c r="H65" s="39">
        <v>5000</v>
      </c>
      <c r="I65" s="39">
        <v>0</v>
      </c>
      <c r="J65" s="39">
        <v>0</v>
      </c>
    </row>
    <row r="66" spans="1:10" ht="13.5">
      <c r="A66" s="41" t="s">
        <v>42</v>
      </c>
      <c r="B66" s="41" t="s">
        <v>42</v>
      </c>
      <c r="C66" s="41" t="s">
        <v>42</v>
      </c>
      <c r="D66" s="40" t="s">
        <v>192</v>
      </c>
      <c r="E66" s="40" t="s">
        <v>42</v>
      </c>
      <c r="F66" s="40" t="s">
        <v>42</v>
      </c>
      <c r="G66" s="36">
        <v>84977686</v>
      </c>
      <c r="H66" s="36">
        <v>42782480</v>
      </c>
      <c r="I66" s="36">
        <v>42195206</v>
      </c>
      <c r="J66" s="36">
        <v>35982627</v>
      </c>
    </row>
    <row r="69" spans="1:4" ht="17.25">
      <c r="A69" s="30" t="s">
        <v>224</v>
      </c>
      <c r="D69" s="61" t="s">
        <v>225</v>
      </c>
    </row>
  </sheetData>
  <sheetProtection/>
  <mergeCells count="10">
    <mergeCell ref="F11:F12"/>
    <mergeCell ref="G11:G12"/>
    <mergeCell ref="H11:H12"/>
    <mergeCell ref="A7:J7"/>
    <mergeCell ref="A11:A12"/>
    <mergeCell ref="B11:B12"/>
    <mergeCell ref="C11:C12"/>
    <mergeCell ref="D11:D12"/>
    <mergeCell ref="I11:J11"/>
    <mergeCell ref="E11:E12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0"/>
  <sheetViews>
    <sheetView tabSelected="1" view="pageBreakPreview" zoomScaleSheetLayoutView="100" zoomScalePageLayoutView="0" workbookViewId="0" topLeftCell="C4">
      <selection activeCell="J6" sqref="J6"/>
    </sheetView>
  </sheetViews>
  <sheetFormatPr defaultColWidth="9.125" defaultRowHeight="12.75"/>
  <cols>
    <col min="1" max="1" width="16.50390625" style="64" customWidth="1"/>
    <col min="2" max="2" width="113.50390625" style="64" customWidth="1"/>
    <col min="3" max="3" width="22.125" style="64" customWidth="1"/>
    <col min="4" max="4" width="20.625" style="64" customWidth="1"/>
    <col min="5" max="5" width="22.50390625" style="64" customWidth="1"/>
    <col min="6" max="6" width="21.00390625" style="64" customWidth="1"/>
    <col min="7" max="8" width="20.50390625" style="64" customWidth="1"/>
    <col min="9" max="9" width="20.375" style="64" customWidth="1"/>
    <col min="10" max="10" width="19.375" style="64" customWidth="1"/>
    <col min="11" max="11" width="19.625" style="64" customWidth="1"/>
    <col min="12" max="16384" width="9.125" style="64" customWidth="1"/>
  </cols>
  <sheetData>
    <row r="1" spans="1:9" ht="18">
      <c r="A1" s="63" t="s">
        <v>51</v>
      </c>
      <c r="I1" s="9" t="s">
        <v>517</v>
      </c>
    </row>
    <row r="2" spans="1:9" ht="18">
      <c r="A2" s="65" t="s">
        <v>52</v>
      </c>
      <c r="I2" s="11" t="s">
        <v>404</v>
      </c>
    </row>
    <row r="3" ht="18">
      <c r="I3" s="11" t="s">
        <v>679</v>
      </c>
    </row>
    <row r="4" ht="18">
      <c r="I4" s="11" t="s">
        <v>285</v>
      </c>
    </row>
    <row r="5" ht="18">
      <c r="I5" s="11" t="s">
        <v>347</v>
      </c>
    </row>
    <row r="6" spans="2:3" ht="20.25">
      <c r="B6" s="67" t="s">
        <v>518</v>
      </c>
      <c r="C6" s="66"/>
    </row>
    <row r="7" spans="1:3" ht="20.25" customHeight="1">
      <c r="A7" s="163" t="s">
        <v>529</v>
      </c>
      <c r="B7" s="163"/>
      <c r="C7" s="163"/>
    </row>
    <row r="8" spans="1:11" ht="18">
      <c r="A8" s="68"/>
      <c r="B8" s="69"/>
      <c r="K8" s="68" t="s">
        <v>519</v>
      </c>
    </row>
    <row r="9" spans="1:11" ht="18.75" customHeight="1">
      <c r="A9" s="159" t="s">
        <v>520</v>
      </c>
      <c r="B9" s="70" t="s">
        <v>521</v>
      </c>
      <c r="C9" s="161" t="s">
        <v>359</v>
      </c>
      <c r="D9" s="161" t="s">
        <v>360</v>
      </c>
      <c r="E9" s="161" t="s">
        <v>361</v>
      </c>
      <c r="F9" s="161" t="s">
        <v>362</v>
      </c>
      <c r="G9" s="161" t="s">
        <v>363</v>
      </c>
      <c r="H9" s="161" t="s">
        <v>364</v>
      </c>
      <c r="I9" s="161" t="s">
        <v>155</v>
      </c>
      <c r="J9" s="161" t="s">
        <v>156</v>
      </c>
      <c r="K9" s="161" t="s">
        <v>689</v>
      </c>
    </row>
    <row r="10" spans="1:11" ht="90" customHeight="1">
      <c r="A10" s="160"/>
      <c r="B10" s="72" t="s">
        <v>522</v>
      </c>
      <c r="C10" s="162"/>
      <c r="D10" s="162"/>
      <c r="E10" s="162"/>
      <c r="F10" s="162"/>
      <c r="G10" s="162"/>
      <c r="H10" s="162"/>
      <c r="I10" s="162"/>
      <c r="J10" s="162"/>
      <c r="K10" s="162"/>
    </row>
    <row r="11" spans="1:11" ht="17.25">
      <c r="A11" s="73" t="s">
        <v>523</v>
      </c>
      <c r="B11" s="74" t="s">
        <v>524</v>
      </c>
      <c r="C11" s="75">
        <f aca="true" t="shared" si="0" ref="C11:K11">SUM(C13:C32)</f>
        <v>1139644</v>
      </c>
      <c r="D11" s="75">
        <f t="shared" si="0"/>
        <v>636400</v>
      </c>
      <c r="E11" s="75">
        <f t="shared" si="0"/>
        <v>321743</v>
      </c>
      <c r="F11" s="75">
        <f t="shared" si="0"/>
        <v>635030</v>
      </c>
      <c r="G11" s="75">
        <f t="shared" si="0"/>
        <v>1253000</v>
      </c>
      <c r="H11" s="75">
        <f t="shared" si="0"/>
        <v>210000</v>
      </c>
      <c r="I11" s="75">
        <f t="shared" si="0"/>
        <v>0</v>
      </c>
      <c r="J11" s="75">
        <f t="shared" si="0"/>
        <v>49044</v>
      </c>
      <c r="K11" s="75">
        <f t="shared" si="0"/>
        <v>0</v>
      </c>
    </row>
    <row r="12" spans="1:11" ht="17.25">
      <c r="A12" s="71"/>
      <c r="B12" s="74" t="s">
        <v>525</v>
      </c>
      <c r="C12" s="75"/>
      <c r="D12" s="75"/>
      <c r="E12" s="75"/>
      <c r="F12" s="76"/>
      <c r="G12" s="76"/>
      <c r="H12" s="76"/>
      <c r="I12" s="76"/>
      <c r="J12" s="76"/>
      <c r="K12" s="76"/>
    </row>
    <row r="13" spans="1:11" ht="36">
      <c r="A13" s="77" t="s">
        <v>84</v>
      </c>
      <c r="B13" s="92" t="s">
        <v>530</v>
      </c>
      <c r="C13" s="79">
        <v>66000</v>
      </c>
      <c r="D13" s="75"/>
      <c r="E13" s="75"/>
      <c r="F13" s="79">
        <v>53000</v>
      </c>
      <c r="G13" s="76"/>
      <c r="H13" s="79"/>
      <c r="I13" s="76"/>
      <c r="J13" s="76"/>
      <c r="K13" s="76"/>
    </row>
    <row r="14" spans="1:11" ht="36">
      <c r="A14" s="77" t="s">
        <v>84</v>
      </c>
      <c r="B14" s="91" t="s">
        <v>531</v>
      </c>
      <c r="C14" s="79">
        <v>274000</v>
      </c>
      <c r="D14" s="75"/>
      <c r="E14" s="75"/>
      <c r="F14" s="79"/>
      <c r="G14" s="76"/>
      <c r="H14" s="79"/>
      <c r="I14" s="76"/>
      <c r="J14" s="76"/>
      <c r="K14" s="76"/>
    </row>
    <row r="15" spans="1:11" ht="57.75" customHeight="1">
      <c r="A15" s="77" t="s">
        <v>92</v>
      </c>
      <c r="B15" s="78" t="s">
        <v>532</v>
      </c>
      <c r="C15" s="79">
        <v>59000</v>
      </c>
      <c r="D15" s="75"/>
      <c r="E15" s="79"/>
      <c r="F15" s="79"/>
      <c r="G15" s="76"/>
      <c r="H15" s="79"/>
      <c r="I15" s="76"/>
      <c r="J15" s="76"/>
      <c r="K15" s="76"/>
    </row>
    <row r="16" spans="1:11" ht="36">
      <c r="A16" s="77" t="s">
        <v>96</v>
      </c>
      <c r="B16" s="91" t="s">
        <v>646</v>
      </c>
      <c r="C16" s="79"/>
      <c r="D16" s="75"/>
      <c r="E16" s="75"/>
      <c r="F16" s="79">
        <v>300000</v>
      </c>
      <c r="G16" s="76"/>
      <c r="H16" s="79"/>
      <c r="I16" s="76"/>
      <c r="J16" s="76"/>
      <c r="K16" s="76"/>
    </row>
    <row r="17" spans="1:11" ht="38.25" customHeight="1">
      <c r="A17" s="77" t="s">
        <v>104</v>
      </c>
      <c r="B17" s="78" t="s">
        <v>629</v>
      </c>
      <c r="C17" s="79"/>
      <c r="D17" s="79">
        <v>35400</v>
      </c>
      <c r="E17" s="79"/>
      <c r="F17" s="79"/>
      <c r="G17" s="76"/>
      <c r="H17" s="79"/>
      <c r="I17" s="76"/>
      <c r="J17" s="76"/>
      <c r="K17" s="76"/>
    </row>
    <row r="18" spans="1:11" ht="57.75" customHeight="1">
      <c r="A18" s="77" t="s">
        <v>616</v>
      </c>
      <c r="B18" s="78" t="s">
        <v>626</v>
      </c>
      <c r="C18" s="79"/>
      <c r="D18" s="79">
        <v>100000</v>
      </c>
      <c r="E18" s="79"/>
      <c r="F18" s="79"/>
      <c r="G18" s="76"/>
      <c r="H18" s="79"/>
      <c r="I18" s="76"/>
      <c r="J18" s="76"/>
      <c r="K18" s="76"/>
    </row>
    <row r="19" spans="1:11" ht="42.75" customHeight="1">
      <c r="A19" s="77" t="s">
        <v>596</v>
      </c>
      <c r="B19" s="78" t="s">
        <v>603</v>
      </c>
      <c r="C19" s="79"/>
      <c r="D19" s="79"/>
      <c r="E19" s="79"/>
      <c r="F19" s="79"/>
      <c r="G19" s="76"/>
      <c r="H19" s="79">
        <v>10000</v>
      </c>
      <c r="I19" s="76"/>
      <c r="J19" s="76"/>
      <c r="K19" s="76"/>
    </row>
    <row r="20" spans="1:11" ht="42.75" customHeight="1">
      <c r="A20" s="77" t="s">
        <v>62</v>
      </c>
      <c r="B20" s="84" t="s">
        <v>495</v>
      </c>
      <c r="C20" s="79"/>
      <c r="D20" s="79"/>
      <c r="E20" s="79"/>
      <c r="F20" s="79"/>
      <c r="G20" s="76"/>
      <c r="H20" s="79"/>
      <c r="I20" s="76"/>
      <c r="J20" s="79">
        <v>49044</v>
      </c>
      <c r="K20" s="76"/>
    </row>
    <row r="21" spans="1:11" ht="24" customHeight="1">
      <c r="A21" s="77" t="s">
        <v>108</v>
      </c>
      <c r="B21" s="78" t="s">
        <v>604</v>
      </c>
      <c r="C21" s="79"/>
      <c r="D21" s="79"/>
      <c r="E21" s="79"/>
      <c r="F21" s="79"/>
      <c r="G21" s="76"/>
      <c r="H21" s="79">
        <v>200000</v>
      </c>
      <c r="I21" s="76"/>
      <c r="J21" s="76"/>
      <c r="K21" s="76"/>
    </row>
    <row r="22" spans="1:11" ht="61.5" customHeight="1">
      <c r="A22" s="77" t="s">
        <v>108</v>
      </c>
      <c r="B22" s="78" t="s">
        <v>29</v>
      </c>
      <c r="C22" s="79"/>
      <c r="D22" s="79">
        <v>12000</v>
      </c>
      <c r="E22" s="79"/>
      <c r="F22" s="79"/>
      <c r="G22" s="76"/>
      <c r="H22" s="79"/>
      <c r="I22" s="76"/>
      <c r="J22" s="76"/>
      <c r="K22" s="76"/>
    </row>
    <row r="23" spans="1:11" ht="60" customHeight="1">
      <c r="A23" s="77" t="s">
        <v>108</v>
      </c>
      <c r="B23" s="78" t="s">
        <v>365</v>
      </c>
      <c r="C23" s="79"/>
      <c r="D23" s="79">
        <v>90000</v>
      </c>
      <c r="E23" s="79">
        <v>100000</v>
      </c>
      <c r="F23" s="79">
        <v>99000</v>
      </c>
      <c r="G23" s="76"/>
      <c r="H23" s="79"/>
      <c r="I23" s="76"/>
      <c r="J23" s="76"/>
      <c r="K23" s="76"/>
    </row>
    <row r="24" spans="1:11" ht="57.75" customHeight="1">
      <c r="A24" s="77" t="s">
        <v>112</v>
      </c>
      <c r="B24" s="78" t="s">
        <v>366</v>
      </c>
      <c r="C24" s="79"/>
      <c r="D24" s="79"/>
      <c r="E24" s="79">
        <v>21743</v>
      </c>
      <c r="F24" s="79">
        <v>86400</v>
      </c>
      <c r="G24" s="76"/>
      <c r="H24" s="79"/>
      <c r="I24" s="76"/>
      <c r="J24" s="76"/>
      <c r="K24" s="76"/>
    </row>
    <row r="25" spans="1:11" ht="57.75" customHeight="1">
      <c r="A25" s="77" t="s">
        <v>116</v>
      </c>
      <c r="B25" s="78" t="s">
        <v>367</v>
      </c>
      <c r="C25" s="79">
        <v>70000</v>
      </c>
      <c r="D25" s="79">
        <v>200000</v>
      </c>
      <c r="E25" s="79"/>
      <c r="F25" s="79">
        <v>29630</v>
      </c>
      <c r="G25" s="76"/>
      <c r="H25" s="79"/>
      <c r="I25" s="76"/>
      <c r="J25" s="76"/>
      <c r="K25" s="76"/>
    </row>
    <row r="26" spans="1:11" ht="36">
      <c r="A26" s="77" t="s">
        <v>533</v>
      </c>
      <c r="B26" s="78" t="s">
        <v>534</v>
      </c>
      <c r="C26" s="79">
        <v>145644</v>
      </c>
      <c r="D26" s="79"/>
      <c r="E26" s="79"/>
      <c r="F26" s="79"/>
      <c r="G26" s="76"/>
      <c r="H26" s="79"/>
      <c r="I26" s="76"/>
      <c r="J26" s="76"/>
      <c r="K26" s="76"/>
    </row>
    <row r="27" spans="1:11" ht="18">
      <c r="A27" s="77" t="s">
        <v>630</v>
      </c>
      <c r="B27" s="78" t="s">
        <v>631</v>
      </c>
      <c r="C27" s="79"/>
      <c r="D27" s="79"/>
      <c r="E27" s="115">
        <v>200000</v>
      </c>
      <c r="F27" s="79"/>
      <c r="G27" s="76"/>
      <c r="H27" s="79"/>
      <c r="I27" s="76"/>
      <c r="J27" s="76"/>
      <c r="K27" s="76"/>
    </row>
    <row r="28" spans="1:11" ht="36">
      <c r="A28" s="77" t="s">
        <v>121</v>
      </c>
      <c r="B28" s="78" t="s">
        <v>544</v>
      </c>
      <c r="C28" s="79">
        <v>199000</v>
      </c>
      <c r="D28" s="79">
        <v>199000</v>
      </c>
      <c r="E28" s="79"/>
      <c r="F28" s="79"/>
      <c r="G28" s="76"/>
      <c r="H28" s="79"/>
      <c r="I28" s="76"/>
      <c r="J28" s="76"/>
      <c r="K28" s="76"/>
    </row>
    <row r="29" spans="1:11" ht="36">
      <c r="A29" s="77" t="s">
        <v>621</v>
      </c>
      <c r="B29" s="83" t="s">
        <v>545</v>
      </c>
      <c r="C29" s="79"/>
      <c r="D29" s="79"/>
      <c r="E29" s="79"/>
      <c r="F29" s="79">
        <v>67000</v>
      </c>
      <c r="G29" s="76"/>
      <c r="H29" s="79"/>
      <c r="I29" s="76"/>
      <c r="J29" s="76"/>
      <c r="K29" s="76"/>
    </row>
    <row r="30" spans="1:11" ht="54">
      <c r="A30" s="77" t="s">
        <v>657</v>
      </c>
      <c r="B30" s="83" t="s">
        <v>368</v>
      </c>
      <c r="C30" s="79"/>
      <c r="D30" s="79"/>
      <c r="E30" s="79"/>
      <c r="F30" s="79"/>
      <c r="G30" s="79">
        <v>1253000</v>
      </c>
      <c r="H30" s="79"/>
      <c r="I30" s="76"/>
      <c r="J30" s="76"/>
      <c r="K30" s="76"/>
    </row>
    <row r="31" spans="1:11" ht="18">
      <c r="A31" s="77" t="s">
        <v>593</v>
      </c>
      <c r="B31" s="78" t="s">
        <v>595</v>
      </c>
      <c r="C31" s="79">
        <v>26000</v>
      </c>
      <c r="D31" s="79"/>
      <c r="E31" s="79"/>
      <c r="F31" s="79"/>
      <c r="G31" s="76"/>
      <c r="H31" s="79"/>
      <c r="I31" s="76"/>
      <c r="J31" s="76"/>
      <c r="K31" s="76"/>
    </row>
    <row r="32" spans="1:11" ht="60.75" customHeight="1">
      <c r="A32" s="77" t="s">
        <v>125</v>
      </c>
      <c r="B32" s="78" t="s">
        <v>369</v>
      </c>
      <c r="C32" s="79">
        <v>300000</v>
      </c>
      <c r="D32" s="79"/>
      <c r="E32" s="79"/>
      <c r="F32" s="79"/>
      <c r="G32" s="76"/>
      <c r="H32" s="79"/>
      <c r="I32" s="76"/>
      <c r="J32" s="76"/>
      <c r="K32" s="76"/>
    </row>
    <row r="33" spans="1:11" ht="22.5" customHeight="1">
      <c r="A33" s="77" t="s">
        <v>526</v>
      </c>
      <c r="B33" s="80" t="s">
        <v>527</v>
      </c>
      <c r="C33" s="81">
        <f>SUM(C35:C58)</f>
        <v>938178</v>
      </c>
      <c r="D33" s="81">
        <f>SUM(D34:D58)</f>
        <v>2990</v>
      </c>
      <c r="E33" s="81">
        <f>SUM(E34:E58)</f>
        <v>1976868</v>
      </c>
      <c r="F33" s="81">
        <f>SUM(F34:F58)</f>
        <v>534883</v>
      </c>
      <c r="G33" s="81">
        <f>SUM(G34:G58)</f>
        <v>0</v>
      </c>
      <c r="H33" s="81">
        <f>SUM(H35:H58)</f>
        <v>536190</v>
      </c>
      <c r="I33" s="81">
        <f>SUM(I35:I58)</f>
        <v>114100</v>
      </c>
      <c r="J33" s="81">
        <f>SUM(J35:J58)</f>
        <v>0</v>
      </c>
      <c r="K33" s="81">
        <f>SUM(K35:K58)</f>
        <v>0</v>
      </c>
    </row>
    <row r="34" spans="1:11" ht="39" customHeight="1">
      <c r="A34" s="77"/>
      <c r="B34" s="80" t="s">
        <v>370</v>
      </c>
      <c r="C34" s="82"/>
      <c r="D34" s="76"/>
      <c r="E34" s="76"/>
      <c r="F34" s="93"/>
      <c r="G34" s="76"/>
      <c r="H34" s="79"/>
      <c r="I34" s="76"/>
      <c r="J34" s="76"/>
      <c r="K34" s="76"/>
    </row>
    <row r="35" spans="1:11" ht="26.25" customHeight="1">
      <c r="A35" s="77" t="s">
        <v>135</v>
      </c>
      <c r="B35" s="83" t="s">
        <v>605</v>
      </c>
      <c r="C35" s="82"/>
      <c r="D35" s="124"/>
      <c r="E35" s="76"/>
      <c r="F35" s="93"/>
      <c r="G35" s="76"/>
      <c r="H35" s="79">
        <v>109824</v>
      </c>
      <c r="I35" s="79"/>
      <c r="J35" s="76"/>
      <c r="K35" s="76"/>
    </row>
    <row r="36" spans="1:11" ht="39" customHeight="1">
      <c r="A36" s="77" t="s">
        <v>135</v>
      </c>
      <c r="B36" s="83" t="s">
        <v>606</v>
      </c>
      <c r="C36" s="82"/>
      <c r="D36" s="124"/>
      <c r="E36" s="76"/>
      <c r="F36" s="93"/>
      <c r="G36" s="76"/>
      <c r="H36" s="79">
        <v>55300</v>
      </c>
      <c r="I36" s="76"/>
      <c r="J36" s="76"/>
      <c r="K36" s="76"/>
    </row>
    <row r="37" spans="1:11" ht="27.75" customHeight="1">
      <c r="A37" s="77" t="s">
        <v>141</v>
      </c>
      <c r="B37" s="83" t="s">
        <v>627</v>
      </c>
      <c r="C37" s="82"/>
      <c r="D37" s="93">
        <v>2990</v>
      </c>
      <c r="E37" s="76"/>
      <c r="F37" s="93">
        <v>1888</v>
      </c>
      <c r="G37" s="76"/>
      <c r="H37" s="79"/>
      <c r="I37" s="76"/>
      <c r="J37" s="76"/>
      <c r="K37" s="76"/>
    </row>
    <row r="38" spans="1:11" ht="27.75" customHeight="1">
      <c r="A38" s="77" t="s">
        <v>141</v>
      </c>
      <c r="B38" s="83" t="s">
        <v>607</v>
      </c>
      <c r="C38" s="82"/>
      <c r="D38" s="93"/>
      <c r="E38" s="76"/>
      <c r="F38" s="93"/>
      <c r="G38" s="76"/>
      <c r="H38" s="79">
        <v>54026</v>
      </c>
      <c r="I38" s="76"/>
      <c r="J38" s="76"/>
      <c r="K38" s="76"/>
    </row>
    <row r="39" spans="1:11" ht="46.5" customHeight="1">
      <c r="A39" s="77" t="s">
        <v>141</v>
      </c>
      <c r="B39" s="83" t="s">
        <v>606</v>
      </c>
      <c r="C39" s="82"/>
      <c r="D39" s="93"/>
      <c r="E39" s="76"/>
      <c r="F39" s="93"/>
      <c r="G39" s="76"/>
      <c r="H39" s="79">
        <v>280890</v>
      </c>
      <c r="I39" s="76"/>
      <c r="J39" s="76"/>
      <c r="K39" s="76"/>
    </row>
    <row r="40" spans="1:11" ht="37.5" customHeight="1">
      <c r="A40" s="77" t="s">
        <v>141</v>
      </c>
      <c r="B40" s="121" t="s">
        <v>674</v>
      </c>
      <c r="C40" s="82"/>
      <c r="D40" s="93"/>
      <c r="E40" s="76"/>
      <c r="F40" s="93"/>
      <c r="G40" s="76"/>
      <c r="H40" s="79"/>
      <c r="I40" s="79">
        <v>9060</v>
      </c>
      <c r="J40" s="76"/>
      <c r="K40" s="76"/>
    </row>
    <row r="41" spans="1:11" ht="21" customHeight="1">
      <c r="A41" s="77" t="s">
        <v>141</v>
      </c>
      <c r="B41" s="120" t="s">
        <v>675</v>
      </c>
      <c r="C41" s="82"/>
      <c r="D41" s="93"/>
      <c r="E41" s="76"/>
      <c r="F41" s="93"/>
      <c r="G41" s="76"/>
      <c r="H41" s="79"/>
      <c r="I41" s="79">
        <v>14938</v>
      </c>
      <c r="J41" s="76"/>
      <c r="K41" s="76"/>
    </row>
    <row r="42" spans="1:11" ht="46.5" customHeight="1">
      <c r="A42" s="77" t="s">
        <v>141</v>
      </c>
      <c r="B42" s="84" t="s">
        <v>676</v>
      </c>
      <c r="C42" s="82"/>
      <c r="D42" s="93"/>
      <c r="E42" s="76"/>
      <c r="F42" s="93"/>
      <c r="G42" s="76"/>
      <c r="H42" s="79"/>
      <c r="I42" s="79">
        <v>39083</v>
      </c>
      <c r="J42" s="76"/>
      <c r="K42" s="76"/>
    </row>
    <row r="43" spans="1:11" ht="21" customHeight="1">
      <c r="A43" s="77"/>
      <c r="B43" s="120" t="s">
        <v>566</v>
      </c>
      <c r="C43" s="82"/>
      <c r="D43" s="93"/>
      <c r="E43" s="76"/>
      <c r="F43" s="93"/>
      <c r="G43" s="76"/>
      <c r="H43" s="79"/>
      <c r="I43" s="79">
        <v>11419</v>
      </c>
      <c r="J43" s="76"/>
      <c r="K43" s="76"/>
    </row>
    <row r="44" spans="1:11" ht="18" customHeight="1">
      <c r="A44" s="77" t="s">
        <v>141</v>
      </c>
      <c r="B44" s="120" t="s">
        <v>567</v>
      </c>
      <c r="C44" s="82"/>
      <c r="D44" s="93"/>
      <c r="E44" s="76"/>
      <c r="F44" s="93"/>
      <c r="G44" s="76"/>
      <c r="H44" s="79"/>
      <c r="I44" s="79">
        <v>17975</v>
      </c>
      <c r="J44" s="76"/>
      <c r="K44" s="76"/>
    </row>
    <row r="45" spans="1:11" ht="35.25" customHeight="1">
      <c r="A45" s="77" t="s">
        <v>141</v>
      </c>
      <c r="B45" s="121" t="s">
        <v>568</v>
      </c>
      <c r="C45" s="82"/>
      <c r="D45" s="93"/>
      <c r="E45" s="76"/>
      <c r="F45" s="93"/>
      <c r="G45" s="76"/>
      <c r="H45" s="79"/>
      <c r="I45" s="79">
        <v>20125</v>
      </c>
      <c r="J45" s="76"/>
      <c r="K45" s="76"/>
    </row>
    <row r="46" spans="1:11" ht="35.25" customHeight="1">
      <c r="A46" s="77" t="s">
        <v>141</v>
      </c>
      <c r="B46" s="84" t="s">
        <v>677</v>
      </c>
      <c r="C46" s="82"/>
      <c r="D46" s="93"/>
      <c r="E46" s="76"/>
      <c r="F46" s="93"/>
      <c r="G46" s="76"/>
      <c r="H46" s="79"/>
      <c r="I46" s="79">
        <v>1500</v>
      </c>
      <c r="J46" s="76"/>
      <c r="K46" s="76"/>
    </row>
    <row r="47" spans="1:11" ht="20.25" customHeight="1">
      <c r="A47" s="77" t="s">
        <v>141</v>
      </c>
      <c r="B47" s="121" t="s">
        <v>680</v>
      </c>
      <c r="C47" s="82"/>
      <c r="D47" s="93"/>
      <c r="E47" s="76"/>
      <c r="F47" s="93"/>
      <c r="G47" s="76"/>
      <c r="H47" s="79"/>
      <c r="I47" s="79"/>
      <c r="J47" s="76"/>
      <c r="K47" s="79">
        <v>16150</v>
      </c>
    </row>
    <row r="48" spans="1:11" ht="54.75" customHeight="1">
      <c r="A48" s="77" t="s">
        <v>141</v>
      </c>
      <c r="B48" s="121" t="s">
        <v>688</v>
      </c>
      <c r="C48" s="82"/>
      <c r="D48" s="93"/>
      <c r="E48" s="76"/>
      <c r="F48" s="93"/>
      <c r="G48" s="76"/>
      <c r="H48" s="79"/>
      <c r="I48" s="79"/>
      <c r="J48" s="76"/>
      <c r="K48" s="79">
        <v>147000</v>
      </c>
    </row>
    <row r="49" spans="1:11" ht="21" customHeight="1">
      <c r="A49" s="77" t="s">
        <v>144</v>
      </c>
      <c r="B49" s="120" t="s">
        <v>647</v>
      </c>
      <c r="C49" s="82"/>
      <c r="D49" s="93"/>
      <c r="E49" s="76"/>
      <c r="F49" s="93">
        <v>7785</v>
      </c>
      <c r="G49" s="76"/>
      <c r="H49" s="79"/>
      <c r="I49" s="76"/>
      <c r="J49" s="76"/>
      <c r="K49" s="76"/>
    </row>
    <row r="50" spans="1:11" ht="39.75" customHeight="1">
      <c r="A50" s="77" t="s">
        <v>147</v>
      </c>
      <c r="B50" s="121" t="s">
        <v>648</v>
      </c>
      <c r="C50" s="82"/>
      <c r="D50" s="93"/>
      <c r="E50" s="76"/>
      <c r="F50" s="93">
        <v>23400</v>
      </c>
      <c r="G50" s="76"/>
      <c r="H50" s="79"/>
      <c r="I50" s="76"/>
      <c r="J50" s="76"/>
      <c r="K50" s="76"/>
    </row>
    <row r="51" spans="1:11" ht="23.25" customHeight="1">
      <c r="A51" s="77" t="s">
        <v>147</v>
      </c>
      <c r="B51" s="120" t="s">
        <v>608</v>
      </c>
      <c r="C51" s="82"/>
      <c r="D51" s="93"/>
      <c r="E51" s="76"/>
      <c r="F51" s="93"/>
      <c r="G51" s="76"/>
      <c r="H51" s="79">
        <v>19020</v>
      </c>
      <c r="I51" s="76"/>
      <c r="J51" s="76"/>
      <c r="K51" s="76"/>
    </row>
    <row r="52" spans="1:11" ht="39.75" customHeight="1">
      <c r="A52" s="77" t="s">
        <v>147</v>
      </c>
      <c r="B52" s="121" t="s">
        <v>609</v>
      </c>
      <c r="C52" s="82"/>
      <c r="D52" s="93"/>
      <c r="E52" s="76"/>
      <c r="F52" s="93"/>
      <c r="G52" s="76"/>
      <c r="H52" s="79">
        <v>17130</v>
      </c>
      <c r="I52" s="76"/>
      <c r="J52" s="76"/>
      <c r="K52" s="76"/>
    </row>
    <row r="53" spans="1:11" ht="39.75" customHeight="1">
      <c r="A53" s="77" t="s">
        <v>151</v>
      </c>
      <c r="B53" s="121" t="s">
        <v>33</v>
      </c>
      <c r="C53" s="82"/>
      <c r="D53" s="93"/>
      <c r="E53" s="76"/>
      <c r="F53" s="93">
        <v>1810</v>
      </c>
      <c r="G53" s="76"/>
      <c r="H53" s="79"/>
      <c r="I53" s="76"/>
      <c r="J53" s="76"/>
      <c r="K53" s="76"/>
    </row>
    <row r="54" spans="1:11" ht="39.75" customHeight="1">
      <c r="A54" s="77" t="s">
        <v>640</v>
      </c>
      <c r="B54" s="84" t="s">
        <v>34</v>
      </c>
      <c r="C54" s="82"/>
      <c r="D54" s="93"/>
      <c r="E54" s="76"/>
      <c r="F54" s="93"/>
      <c r="G54" s="76"/>
      <c r="H54" s="79"/>
      <c r="I54" s="76"/>
      <c r="J54" s="76"/>
      <c r="K54" s="76"/>
    </row>
    <row r="55" spans="1:11" ht="38.25" customHeight="1">
      <c r="A55" s="77" t="s">
        <v>166</v>
      </c>
      <c r="B55" s="83" t="s">
        <v>535</v>
      </c>
      <c r="C55" s="93">
        <v>10000</v>
      </c>
      <c r="D55" s="76"/>
      <c r="E55" s="79"/>
      <c r="F55" s="93"/>
      <c r="G55" s="76"/>
      <c r="H55" s="79"/>
      <c r="I55" s="76"/>
      <c r="J55" s="76"/>
      <c r="K55" s="76"/>
    </row>
    <row r="56" spans="1:11" ht="59.25" customHeight="1">
      <c r="A56" s="77" t="s">
        <v>653</v>
      </c>
      <c r="B56" s="83" t="s">
        <v>656</v>
      </c>
      <c r="C56" s="93"/>
      <c r="D56" s="76"/>
      <c r="E56" s="79"/>
      <c r="F56" s="93">
        <v>500000</v>
      </c>
      <c r="G56" s="76"/>
      <c r="H56" s="79"/>
      <c r="I56" s="76"/>
      <c r="J56" s="76"/>
      <c r="K56" s="76"/>
    </row>
    <row r="57" spans="1:11" ht="74.25" customHeight="1">
      <c r="A57" s="77" t="s">
        <v>635</v>
      </c>
      <c r="B57" s="84" t="s">
        <v>158</v>
      </c>
      <c r="C57" s="93"/>
      <c r="D57" s="76"/>
      <c r="E57" s="79">
        <v>1579263</v>
      </c>
      <c r="F57" s="93"/>
      <c r="G57" s="76"/>
      <c r="H57" s="79"/>
      <c r="I57" s="76"/>
      <c r="J57" s="76"/>
      <c r="K57" s="76"/>
    </row>
    <row r="58" spans="1:11" ht="38.25" customHeight="1">
      <c r="A58" s="77" t="s">
        <v>476</v>
      </c>
      <c r="B58" s="83" t="s">
        <v>545</v>
      </c>
      <c r="C58" s="93">
        <v>928178</v>
      </c>
      <c r="D58" s="76"/>
      <c r="E58" s="79">
        <v>397605</v>
      </c>
      <c r="F58" s="93"/>
      <c r="G58" s="76"/>
      <c r="H58" s="79"/>
      <c r="I58" s="76"/>
      <c r="J58" s="76"/>
      <c r="K58" s="79">
        <v>-163150</v>
      </c>
    </row>
    <row r="59" spans="1:11" ht="38.25" customHeight="1">
      <c r="A59" s="77" t="s">
        <v>538</v>
      </c>
      <c r="B59" s="94" t="s">
        <v>536</v>
      </c>
      <c r="C59" s="82">
        <f aca="true" t="shared" si="1" ref="C59:H59">C61</f>
        <v>15000</v>
      </c>
      <c r="D59" s="82">
        <f t="shared" si="1"/>
        <v>0</v>
      </c>
      <c r="E59" s="82">
        <f t="shared" si="1"/>
        <v>0</v>
      </c>
      <c r="F59" s="82">
        <f t="shared" si="1"/>
        <v>0</v>
      </c>
      <c r="G59" s="82">
        <f t="shared" si="1"/>
        <v>0</v>
      </c>
      <c r="H59" s="82">
        <f t="shared" si="1"/>
        <v>0</v>
      </c>
      <c r="I59" s="82">
        <f>I61</f>
        <v>0</v>
      </c>
      <c r="J59" s="82">
        <f>J61</f>
        <v>0</v>
      </c>
      <c r="K59" s="76"/>
    </row>
    <row r="60" spans="1:11" ht="37.5" customHeight="1">
      <c r="A60" s="77"/>
      <c r="B60" s="94" t="s">
        <v>537</v>
      </c>
      <c r="C60" s="82"/>
      <c r="D60" s="76"/>
      <c r="E60" s="79"/>
      <c r="F60" s="93"/>
      <c r="G60" s="76"/>
      <c r="H60" s="79"/>
      <c r="I60" s="79"/>
      <c r="J60" s="76"/>
      <c r="K60" s="76"/>
    </row>
    <row r="61" spans="1:11" ht="20.25" customHeight="1">
      <c r="A61" s="77" t="s">
        <v>180</v>
      </c>
      <c r="B61" s="84" t="s">
        <v>539</v>
      </c>
      <c r="C61" s="93">
        <v>15000</v>
      </c>
      <c r="D61" s="76"/>
      <c r="E61" s="79"/>
      <c r="F61" s="95"/>
      <c r="G61" s="76"/>
      <c r="H61" s="79"/>
      <c r="I61" s="79"/>
      <c r="J61" s="76"/>
      <c r="K61" s="76"/>
    </row>
    <row r="62" spans="1:11" ht="24" customHeight="1">
      <c r="A62" s="77"/>
      <c r="B62" s="94" t="s">
        <v>540</v>
      </c>
      <c r="C62" s="81">
        <f>SUM(C65:C70)</f>
        <v>220000</v>
      </c>
      <c r="D62" s="81">
        <f>SUM(D65:D67)</f>
        <v>100000</v>
      </c>
      <c r="E62" s="81">
        <f>SUM(E65:E68)</f>
        <v>25000</v>
      </c>
      <c r="F62" s="81">
        <f>SUM(F65:F68)</f>
        <v>189265</v>
      </c>
      <c r="G62" s="81">
        <f>SUM(G65:G68)</f>
        <v>0</v>
      </c>
      <c r="H62" s="81">
        <f>SUM(H64:H70)</f>
        <v>637000</v>
      </c>
      <c r="I62" s="81">
        <f>SUM(I64:I70)</f>
        <v>0</v>
      </c>
      <c r="J62" s="81">
        <f>SUM(J64:J70)</f>
        <v>350000</v>
      </c>
      <c r="K62" s="76"/>
    </row>
    <row r="63" spans="1:11" ht="24" customHeight="1">
      <c r="A63" s="77"/>
      <c r="B63" s="94" t="s">
        <v>541</v>
      </c>
      <c r="C63" s="81"/>
      <c r="D63" s="81"/>
      <c r="E63" s="81"/>
      <c r="F63" s="81"/>
      <c r="G63" s="76"/>
      <c r="H63" s="79"/>
      <c r="I63" s="76"/>
      <c r="J63" s="76"/>
      <c r="K63" s="76"/>
    </row>
    <row r="64" spans="1:11" ht="76.5" customHeight="1">
      <c r="A64" s="77" t="s">
        <v>390</v>
      </c>
      <c r="B64" s="125" t="s">
        <v>371</v>
      </c>
      <c r="C64" s="81"/>
      <c r="D64" s="81"/>
      <c r="E64" s="81"/>
      <c r="F64" s="81"/>
      <c r="G64" s="76"/>
      <c r="H64" s="79">
        <v>500000</v>
      </c>
      <c r="I64" s="76"/>
      <c r="J64" s="76"/>
      <c r="K64" s="76"/>
    </row>
    <row r="65" spans="1:11" ht="57" customHeight="1">
      <c r="A65" s="77" t="s">
        <v>542</v>
      </c>
      <c r="B65" s="83" t="s">
        <v>372</v>
      </c>
      <c r="C65" s="95">
        <v>200000</v>
      </c>
      <c r="D65" s="81"/>
      <c r="E65" s="81"/>
      <c r="F65" s="95">
        <v>89265</v>
      </c>
      <c r="G65" s="76"/>
      <c r="H65" s="79">
        <v>100000</v>
      </c>
      <c r="I65" s="76"/>
      <c r="J65" s="76"/>
      <c r="K65" s="76"/>
    </row>
    <row r="66" spans="1:11" ht="24" customHeight="1">
      <c r="A66" s="77" t="s">
        <v>542</v>
      </c>
      <c r="B66" s="83" t="s">
        <v>543</v>
      </c>
      <c r="C66" s="95">
        <v>20000</v>
      </c>
      <c r="D66" s="81"/>
      <c r="E66" s="81"/>
      <c r="F66" s="81"/>
      <c r="G66" s="76"/>
      <c r="H66" s="79"/>
      <c r="I66" s="76"/>
      <c r="J66" s="79">
        <v>200000</v>
      </c>
      <c r="K66" s="76"/>
    </row>
    <row r="67" spans="1:11" ht="61.5" customHeight="1">
      <c r="A67" s="77" t="s">
        <v>542</v>
      </c>
      <c r="B67" s="83" t="s">
        <v>628</v>
      </c>
      <c r="C67" s="95"/>
      <c r="D67" s="95">
        <v>100000</v>
      </c>
      <c r="E67" s="81"/>
      <c r="F67" s="95">
        <v>100000</v>
      </c>
      <c r="G67" s="76"/>
      <c r="H67" s="79">
        <v>32000</v>
      </c>
      <c r="I67" s="76"/>
      <c r="J67" s="76"/>
      <c r="K67" s="76"/>
    </row>
    <row r="68" spans="1:11" ht="58.5" customHeight="1">
      <c r="A68" s="77" t="s">
        <v>542</v>
      </c>
      <c r="B68" s="121" t="s">
        <v>496</v>
      </c>
      <c r="C68" s="95"/>
      <c r="D68" s="95"/>
      <c r="E68" s="95">
        <v>25000</v>
      </c>
      <c r="F68" s="81"/>
      <c r="G68" s="76"/>
      <c r="H68" s="79"/>
      <c r="I68" s="76"/>
      <c r="J68" s="76"/>
      <c r="K68" s="76"/>
    </row>
    <row r="69" spans="1:11" ht="37.5" customHeight="1">
      <c r="A69" s="77" t="s">
        <v>542</v>
      </c>
      <c r="B69" s="121" t="s">
        <v>497</v>
      </c>
      <c r="C69" s="95"/>
      <c r="D69" s="95"/>
      <c r="E69" s="95"/>
      <c r="F69" s="81"/>
      <c r="G69" s="76"/>
      <c r="H69" s="79"/>
      <c r="I69" s="76"/>
      <c r="J69" s="79">
        <v>150000</v>
      </c>
      <c r="K69" s="76"/>
    </row>
    <row r="70" spans="1:11" ht="57.75" customHeight="1">
      <c r="A70" s="77" t="s">
        <v>542</v>
      </c>
      <c r="B70" s="84" t="s">
        <v>610</v>
      </c>
      <c r="C70" s="95"/>
      <c r="D70" s="95"/>
      <c r="E70" s="95"/>
      <c r="F70" s="81"/>
      <c r="G70" s="76"/>
      <c r="H70" s="79">
        <v>5000</v>
      </c>
      <c r="I70" s="76"/>
      <c r="J70" s="76"/>
      <c r="K70" s="76"/>
    </row>
    <row r="71" spans="1:11" ht="24" customHeight="1">
      <c r="A71" s="77"/>
      <c r="B71" s="80" t="s">
        <v>528</v>
      </c>
      <c r="C71" s="81">
        <f>C11+C33+C59+C62</f>
        <v>2312822</v>
      </c>
      <c r="D71" s="81">
        <f>D11+D33+D62</f>
        <v>739390</v>
      </c>
      <c r="E71" s="81">
        <f>E33+E11+E62</f>
        <v>2323611</v>
      </c>
      <c r="F71" s="81">
        <f aca="true" t="shared" si="2" ref="F71:K71">F33+F11+F59+F62</f>
        <v>1359178</v>
      </c>
      <c r="G71" s="81">
        <f t="shared" si="2"/>
        <v>1253000</v>
      </c>
      <c r="H71" s="81">
        <f t="shared" si="2"/>
        <v>1383190</v>
      </c>
      <c r="I71" s="81">
        <f t="shared" si="2"/>
        <v>114100</v>
      </c>
      <c r="J71" s="81">
        <f t="shared" si="2"/>
        <v>399044</v>
      </c>
      <c r="K71" s="81">
        <f t="shared" si="2"/>
        <v>0</v>
      </c>
    </row>
    <row r="72" ht="13.5">
      <c r="C72" s="85"/>
    </row>
    <row r="73" spans="1:13" ht="17.25">
      <c r="A73" s="30" t="s">
        <v>224</v>
      </c>
      <c r="B73" s="61" t="s">
        <v>225</v>
      </c>
      <c r="C73" s="86"/>
      <c r="D73" s="87"/>
      <c r="E73" s="87"/>
      <c r="F73" s="87"/>
      <c r="G73" s="87"/>
      <c r="H73" s="87"/>
      <c r="I73" s="87"/>
      <c r="J73" s="87"/>
      <c r="K73" s="86"/>
      <c r="M73" s="86"/>
    </row>
    <row r="74" spans="1:3" ht="21.75" customHeight="1">
      <c r="A74" s="21"/>
      <c r="B74" s="9"/>
      <c r="C74" s="123"/>
    </row>
    <row r="75" spans="1:9" ht="15">
      <c r="A75" s="158"/>
      <c r="B75" s="158"/>
      <c r="C75" s="88"/>
      <c r="F75" s="90"/>
      <c r="G75" s="90"/>
      <c r="I75" s="90"/>
    </row>
    <row r="76" spans="6:9" ht="22.5" customHeight="1">
      <c r="F76" s="90"/>
      <c r="G76" s="90"/>
      <c r="I76" s="90"/>
    </row>
    <row r="77" ht="27.75" customHeight="1">
      <c r="I77" s="90"/>
    </row>
    <row r="78" spans="1:3" ht="18">
      <c r="A78" s="89"/>
      <c r="B78" s="89"/>
      <c r="C78" s="89"/>
    </row>
    <row r="79" spans="1:5" ht="18">
      <c r="A79" s="89"/>
      <c r="B79" s="89"/>
      <c r="C79" s="89"/>
      <c r="E79" s="90"/>
    </row>
    <row r="80" ht="12.75">
      <c r="F80" s="90"/>
    </row>
  </sheetData>
  <sheetProtection/>
  <mergeCells count="12">
    <mergeCell ref="A7:C7"/>
    <mergeCell ref="D9:D10"/>
    <mergeCell ref="H9:H10"/>
    <mergeCell ref="G9:G10"/>
    <mergeCell ref="F9:F10"/>
    <mergeCell ref="A75:B75"/>
    <mergeCell ref="A9:A10"/>
    <mergeCell ref="C9:C10"/>
    <mergeCell ref="E9:E10"/>
    <mergeCell ref="K9:K10"/>
    <mergeCell ref="J9:J10"/>
    <mergeCell ref="I9:I10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1" r:id="rId1"/>
  <rowBreaks count="1" manualBreakCount="1">
    <brk id="29" max="10" man="1"/>
  </rowBreaks>
  <colBreaks count="1" manualBreakCount="1">
    <brk id="11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6">
      <selection activeCell="A9" sqref="A9"/>
    </sheetView>
  </sheetViews>
  <sheetFormatPr defaultColWidth="9.00390625" defaultRowHeight="12.75"/>
  <cols>
    <col min="1" max="1" width="26.00390625" style="0" customWidth="1"/>
    <col min="2" max="2" width="74.00390625" style="0" customWidth="1"/>
    <col min="3" max="3" width="25.00390625" style="0" customWidth="1"/>
    <col min="4" max="4" width="23.50390625" style="0" customWidth="1"/>
    <col min="5" max="5" width="25.00390625" style="0" customWidth="1"/>
  </cols>
  <sheetData>
    <row r="1" spans="1:3" ht="18">
      <c r="A1" s="63" t="s">
        <v>51</v>
      </c>
      <c r="B1" s="8"/>
      <c r="C1" s="9" t="s">
        <v>546</v>
      </c>
    </row>
    <row r="2" spans="1:3" ht="18">
      <c r="A2" s="65" t="s">
        <v>52</v>
      </c>
      <c r="B2" s="8"/>
      <c r="C2" s="11" t="s">
        <v>404</v>
      </c>
    </row>
    <row r="3" spans="1:3" ht="18">
      <c r="A3" s="8"/>
      <c r="B3" s="8"/>
      <c r="C3" s="11" t="s">
        <v>632</v>
      </c>
    </row>
    <row r="4" spans="1:3" ht="18">
      <c r="A4" s="8"/>
      <c r="B4" s="8"/>
      <c r="C4" s="11" t="s">
        <v>547</v>
      </c>
    </row>
    <row r="5" spans="1:3" ht="18">
      <c r="A5" s="8"/>
      <c r="B5" s="96"/>
      <c r="C5" s="11" t="s">
        <v>288</v>
      </c>
    </row>
    <row r="6" spans="1:3" ht="18">
      <c r="A6" s="8"/>
      <c r="B6" s="96"/>
      <c r="C6" s="11"/>
    </row>
    <row r="7" spans="1:5" ht="12.75">
      <c r="A7" s="164" t="s">
        <v>289</v>
      </c>
      <c r="B7" s="164"/>
      <c r="C7" s="164"/>
      <c r="D7" s="164"/>
      <c r="E7" s="164"/>
    </row>
    <row r="8" spans="1:5" ht="21" customHeight="1">
      <c r="A8" s="164"/>
      <c r="B8" s="164"/>
      <c r="C8" s="164"/>
      <c r="D8" s="164"/>
      <c r="E8" s="164"/>
    </row>
    <row r="9" spans="1:5" ht="18">
      <c r="A9" s="10"/>
      <c r="B9" s="21"/>
      <c r="E9" s="10" t="s">
        <v>548</v>
      </c>
    </row>
    <row r="10" spans="1:5" ht="18.75" customHeight="1">
      <c r="A10" s="166" t="s">
        <v>520</v>
      </c>
      <c r="B10" s="97" t="s">
        <v>521</v>
      </c>
      <c r="C10" s="165" t="s">
        <v>359</v>
      </c>
      <c r="D10" s="165" t="s">
        <v>362</v>
      </c>
      <c r="E10" s="165" t="s">
        <v>363</v>
      </c>
    </row>
    <row r="11" spans="1:5" ht="51.75">
      <c r="A11" s="167"/>
      <c r="B11" s="99" t="s">
        <v>522</v>
      </c>
      <c r="C11" s="165"/>
      <c r="D11" s="165"/>
      <c r="E11" s="165"/>
    </row>
    <row r="12" spans="1:5" ht="17.25">
      <c r="A12" s="73" t="s">
        <v>523</v>
      </c>
      <c r="B12" s="74" t="s">
        <v>524</v>
      </c>
      <c r="C12" s="100">
        <f>C16+C17</f>
        <v>198000</v>
      </c>
      <c r="D12" s="100">
        <f>D16+D17+D14</f>
        <v>286401</v>
      </c>
      <c r="E12" s="100">
        <f>SUM(E14:E17)</f>
        <v>997000</v>
      </c>
    </row>
    <row r="13" spans="1:5" ht="17.25">
      <c r="A13" s="73"/>
      <c r="B13" s="74" t="s">
        <v>525</v>
      </c>
      <c r="C13" s="98"/>
      <c r="D13" s="122"/>
      <c r="E13" s="122"/>
    </row>
    <row r="14" spans="1:5" ht="108">
      <c r="A14" s="73" t="s">
        <v>639</v>
      </c>
      <c r="B14" s="78" t="s">
        <v>157</v>
      </c>
      <c r="C14" s="98"/>
      <c r="D14" s="95">
        <v>286401</v>
      </c>
      <c r="E14" s="122"/>
    </row>
    <row r="15" spans="1:5" ht="90">
      <c r="A15" s="77" t="s">
        <v>657</v>
      </c>
      <c r="B15" s="83" t="s">
        <v>368</v>
      </c>
      <c r="C15" s="98"/>
      <c r="D15" s="95"/>
      <c r="E15" s="95">
        <v>997000</v>
      </c>
    </row>
    <row r="16" spans="1:5" ht="36">
      <c r="A16" s="73" t="s">
        <v>128</v>
      </c>
      <c r="B16" s="78" t="s">
        <v>611</v>
      </c>
      <c r="C16" s="95">
        <v>99000</v>
      </c>
      <c r="D16" s="122"/>
      <c r="E16" s="122"/>
    </row>
    <row r="17" spans="1:5" ht="36">
      <c r="A17" s="73" t="s">
        <v>558</v>
      </c>
      <c r="B17" s="78" t="s">
        <v>611</v>
      </c>
      <c r="C17" s="95">
        <v>99000</v>
      </c>
      <c r="D17" s="122"/>
      <c r="E17" s="122"/>
    </row>
    <row r="18" spans="1:5" ht="17.25">
      <c r="A18" s="73"/>
      <c r="B18" s="74" t="s">
        <v>528</v>
      </c>
      <c r="C18" s="101">
        <f>C12</f>
        <v>198000</v>
      </c>
      <c r="D18" s="101">
        <f>D12</f>
        <v>286401</v>
      </c>
      <c r="E18" s="101">
        <f>E12</f>
        <v>997000</v>
      </c>
    </row>
    <row r="19" spans="1:3" ht="13.5">
      <c r="A19" s="102"/>
      <c r="B19" s="8"/>
      <c r="C19" s="8"/>
    </row>
    <row r="21" spans="1:3" ht="17.25">
      <c r="A21" s="30" t="s">
        <v>224</v>
      </c>
      <c r="B21" s="8"/>
      <c r="C21" s="103" t="s">
        <v>225</v>
      </c>
    </row>
    <row r="22" spans="1:3" ht="15">
      <c r="A22" s="102"/>
      <c r="B22" s="104"/>
      <c r="C22" s="105"/>
    </row>
  </sheetData>
  <sheetProtection/>
  <mergeCells count="5">
    <mergeCell ref="A7:E8"/>
    <mergeCell ref="E10:E11"/>
    <mergeCell ref="A10:A11"/>
    <mergeCell ref="C10:C11"/>
    <mergeCell ref="D10:D11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User245267</cp:lastModifiedBy>
  <cp:lastPrinted>2023-12-08T12:05:30Z</cp:lastPrinted>
  <dcterms:created xsi:type="dcterms:W3CDTF">2021-02-05T13:10:04Z</dcterms:created>
  <dcterms:modified xsi:type="dcterms:W3CDTF">2023-12-08T12:09:54Z</dcterms:modified>
  <cp:category/>
  <cp:version/>
  <cp:contentType/>
  <cp:contentStatus/>
</cp:coreProperties>
</file>