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6F9CCFD5-D752-4BF8-9758-D33E54B17C9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4" i="2" l="1"/>
  <c r="E94" i="2"/>
  <c r="G94" i="2"/>
  <c r="H94" i="2"/>
  <c r="I94" i="2"/>
  <c r="J94" i="2"/>
  <c r="F81" i="2"/>
  <c r="G59" i="2" l="1"/>
  <c r="H59" i="2"/>
  <c r="I59" i="2"/>
  <c r="J59" i="2"/>
  <c r="D59" i="2" l="1"/>
  <c r="E59" i="2"/>
  <c r="F104" i="2" l="1"/>
  <c r="J63" i="2"/>
  <c r="D55" i="2"/>
  <c r="D63" i="2" s="1"/>
  <c r="E55" i="2"/>
  <c r="E63" i="2" s="1"/>
  <c r="G55" i="2"/>
  <c r="G63" i="2" s="1"/>
  <c r="H55" i="2"/>
  <c r="H63" i="2" s="1"/>
  <c r="I55" i="2"/>
  <c r="I63" i="2" s="1"/>
  <c r="J55" i="2"/>
  <c r="D80" i="2" l="1"/>
  <c r="E80" i="2"/>
  <c r="D101" i="2" l="1"/>
  <c r="E101" i="2"/>
  <c r="G101" i="2"/>
  <c r="H101" i="2"/>
  <c r="I101" i="2"/>
  <c r="J101" i="2"/>
  <c r="D79" i="2" l="1"/>
  <c r="E79" i="2"/>
  <c r="G79" i="2"/>
  <c r="H79" i="2"/>
  <c r="I79" i="2"/>
  <c r="J79" i="2"/>
  <c r="C80" i="2"/>
  <c r="C79" i="2"/>
  <c r="C76" i="2"/>
  <c r="C59" i="2"/>
  <c r="F114" i="2"/>
  <c r="F113" i="2"/>
  <c r="F112" i="2"/>
  <c r="F111" i="2"/>
  <c r="F110" i="2"/>
  <c r="F109" i="2"/>
  <c r="F108" i="2"/>
  <c r="F107" i="2"/>
  <c r="F106" i="2"/>
  <c r="J105" i="2"/>
  <c r="I105" i="2"/>
  <c r="H105" i="2"/>
  <c r="H115" i="2" s="1"/>
  <c r="G105" i="2"/>
  <c r="E105" i="2"/>
  <c r="E115" i="2" s="1"/>
  <c r="D105" i="2"/>
  <c r="C105" i="2"/>
  <c r="F103" i="2"/>
  <c r="F102" i="2"/>
  <c r="F101" i="2" s="1"/>
  <c r="C101" i="2"/>
  <c r="F100" i="2"/>
  <c r="F99" i="2"/>
  <c r="F98" i="2"/>
  <c r="F97" i="2"/>
  <c r="F96" i="2"/>
  <c r="F95" i="2"/>
  <c r="C94" i="2"/>
  <c r="F90" i="2"/>
  <c r="F89" i="2"/>
  <c r="F88" i="2"/>
  <c r="F87" i="2"/>
  <c r="F85" i="2"/>
  <c r="F83" i="2"/>
  <c r="F82" i="2"/>
  <c r="J76" i="2"/>
  <c r="J78" i="2" s="1"/>
  <c r="I76" i="2"/>
  <c r="I78" i="2" s="1"/>
  <c r="H76" i="2"/>
  <c r="H78" i="2" s="1"/>
  <c r="G76" i="2"/>
  <c r="G78" i="2" s="1"/>
  <c r="E76" i="2"/>
  <c r="D76" i="2"/>
  <c r="F74" i="2"/>
  <c r="F73" i="2"/>
  <c r="F72" i="2"/>
  <c r="F71" i="2"/>
  <c r="F70" i="2"/>
  <c r="F69" i="2"/>
  <c r="F68" i="2"/>
  <c r="F67" i="2"/>
  <c r="F66" i="2"/>
  <c r="F65" i="2"/>
  <c r="F62" i="2"/>
  <c r="F59" i="2" s="1"/>
  <c r="F61" i="2"/>
  <c r="F60" i="2"/>
  <c r="F58" i="2"/>
  <c r="F57" i="2"/>
  <c r="F56" i="2"/>
  <c r="I80" i="2"/>
  <c r="C55" i="2"/>
  <c r="F54" i="2"/>
  <c r="F53" i="2"/>
  <c r="F52" i="2"/>
  <c r="F51" i="2"/>
  <c r="C115" i="2" l="1"/>
  <c r="F94" i="2"/>
  <c r="F105" i="2"/>
  <c r="F79" i="2"/>
  <c r="F55" i="2"/>
  <c r="F63" i="2" s="1"/>
  <c r="F78" i="2" s="1"/>
  <c r="H80" i="2"/>
  <c r="J80" i="2"/>
  <c r="G80" i="2"/>
  <c r="F76" i="2"/>
  <c r="E78" i="2"/>
  <c r="I115" i="2"/>
  <c r="J115" i="2"/>
  <c r="G115" i="2"/>
  <c r="D115" i="2"/>
  <c r="D78" i="2"/>
  <c r="C63" i="2"/>
  <c r="C78" i="2" s="1"/>
  <c r="F115" i="2" l="1"/>
  <c r="F80" i="2"/>
</calcChain>
</file>

<file path=xl/sharedStrings.xml><?xml version="1.0" encoding="utf-8"?>
<sst xmlns="http://schemas.openxmlformats.org/spreadsheetml/2006/main" count="193" uniqueCount="188">
  <si>
    <t xml:space="preserve"> </t>
  </si>
  <si>
    <t>Додаток 1</t>
  </si>
  <si>
    <t xml:space="preserve">до Порядку складання, затвердження </t>
  </si>
  <si>
    <t xml:space="preserve">та контролю виконання фінансових </t>
  </si>
  <si>
    <t>планів кумунальних підприємств</t>
  </si>
  <si>
    <t>Новоушицької селищної ради</t>
  </si>
  <si>
    <t>ПОГОДЖЕНО:</t>
  </si>
  <si>
    <t>ЗАТВЕРДЖЕНО</t>
  </si>
  <si>
    <t>Начальник відділу бухгалтерського</t>
  </si>
  <si>
    <t xml:space="preserve">Рішення виконавчого комітету </t>
  </si>
  <si>
    <t xml:space="preserve">обліку, звітності та контролю </t>
  </si>
  <si>
    <t xml:space="preserve">Новоушицької селищної ради </t>
  </si>
  <si>
    <t>Новоушицької селищної ради             ________   ___________   _______</t>
  </si>
  <si>
    <t>______________ № ___________</t>
  </si>
  <si>
    <t xml:space="preserve">                                                                  (підпис) (ім'я та прізвище) (дата)</t>
  </si>
  <si>
    <t>Начальник відділу комунальної</t>
  </si>
  <si>
    <t>__________________________________________________________</t>
  </si>
  <si>
    <t>власності та житлово-комунального</t>
  </si>
  <si>
    <t>(підпис)</t>
  </si>
  <si>
    <t>(імя та прізвище селищного голови)</t>
  </si>
  <si>
    <t>господарства</t>
  </si>
  <si>
    <t xml:space="preserve">Начальник відділу фінансів </t>
  </si>
  <si>
    <t xml:space="preserve">                                                                  (підпис) (ім'я та прізвище) (дата</t>
  </si>
  <si>
    <t xml:space="preserve">Заступник селищного голови з </t>
  </si>
  <si>
    <t xml:space="preserve">питань діяльності виконавчих органів </t>
  </si>
  <si>
    <t>(фінансово-економічні питання)          ________   ___________   _______</t>
  </si>
  <si>
    <t xml:space="preserve">Заступник селищного голови, </t>
  </si>
  <si>
    <t xml:space="preserve">який відповідно до розподілу </t>
  </si>
  <si>
    <t xml:space="preserve">обов’язків забезпечує і координує </t>
  </si>
  <si>
    <t>роботу відповідного підприємства      ________   ___________   _______</t>
  </si>
  <si>
    <t xml:space="preserve">Підприємство </t>
  </si>
  <si>
    <t>Госпрозрахункове підприємство "Комунальник"</t>
  </si>
  <si>
    <t>за ЄДРПОУ</t>
  </si>
  <si>
    <t>Територія</t>
  </si>
  <si>
    <t>Хмельницька обл.</t>
  </si>
  <si>
    <t>за КОАТУУ</t>
  </si>
  <si>
    <t>Організаційно-правова форма господарювання</t>
  </si>
  <si>
    <t>комунальна</t>
  </si>
  <si>
    <t>за КОРФГ</t>
  </si>
  <si>
    <t xml:space="preserve">Вид економічної діяльності  </t>
  </si>
  <si>
    <t>збирання  безпечних відходів</t>
  </si>
  <si>
    <t xml:space="preserve">за  КВЕД  </t>
  </si>
  <si>
    <t>38.11</t>
  </si>
  <si>
    <t xml:space="preserve">Місцезнаходження </t>
  </si>
  <si>
    <t>Героїв чорнобиля, буд. 28, смт. Нова Ушиця.</t>
  </si>
  <si>
    <t xml:space="preserve">Телефон </t>
  </si>
  <si>
    <t>0978037900</t>
  </si>
  <si>
    <t xml:space="preserve">Прізвище та ініціали керівника  </t>
  </si>
  <si>
    <t>Брезіцький Леонід Миколайович</t>
  </si>
  <si>
    <t>Основні фінансові показники підприємства</t>
  </si>
  <si>
    <t>I. Формування фінансових результатів</t>
  </si>
  <si>
    <t>Одиниці виміру: тис. гривень</t>
  </si>
  <si>
    <t xml:space="preserve">Код рядка </t>
  </si>
  <si>
    <t>У тому числі за кварталами</t>
  </si>
  <si>
    <t>I</t>
  </si>
  <si>
    <t>II</t>
  </si>
  <si>
    <t>III</t>
  </si>
  <si>
    <t>IV</t>
  </si>
  <si>
    <t xml:space="preserve">                                                        І. Формування прибутку підприємства</t>
  </si>
  <si>
    <t>Доходи</t>
  </si>
  <si>
    <t>Дохід (виручка) від реалізації продукції (товарів, робіт, послуг) </t>
  </si>
  <si>
    <t>001</t>
  </si>
  <si>
    <t>в т.ч. за рахунок бюджетних коштів</t>
  </si>
  <si>
    <t>002</t>
  </si>
  <si>
    <t>Податок на додану вартість </t>
  </si>
  <si>
    <t>003</t>
  </si>
  <si>
    <t>Інші вирахування з доходу </t>
  </si>
  <si>
    <t>004</t>
  </si>
  <si>
    <t>Чистий дохід (виручка) від реалізації продукції (товарів, робіт, послуг) </t>
  </si>
  <si>
    <t>005</t>
  </si>
  <si>
    <t>Інші операційні доходи (безкошовне поступлення тмц від с.ради)</t>
  </si>
  <si>
    <t>006</t>
  </si>
  <si>
    <t>Дохід від участі в капіталі </t>
  </si>
  <si>
    <t>007</t>
  </si>
  <si>
    <t>Інші фінансові доходи </t>
  </si>
  <si>
    <t>008</t>
  </si>
  <si>
    <t>Інші доходи </t>
  </si>
  <si>
    <t>009</t>
  </si>
  <si>
    <t>у тому числі:</t>
  </si>
  <si>
    <t>дохід від реалізації фінансових інвестицій </t>
  </si>
  <si>
    <t>дохід від безоплатно одержаних активів (знос О.З. безкоштовно отриманих)</t>
  </si>
  <si>
    <t xml:space="preserve">Усього доходів </t>
  </si>
  <si>
    <t>010</t>
  </si>
  <si>
    <t>Витрати</t>
  </si>
  <si>
    <t>Собівартість реалізованої продукції (товарів, робіт і послуг)</t>
  </si>
  <si>
    <t>011</t>
  </si>
  <si>
    <t>Адміністративні витрати</t>
  </si>
  <si>
    <t>012</t>
  </si>
  <si>
    <t>в т.ч.     на колсалтингові послуги</t>
  </si>
  <si>
    <t>012/1</t>
  </si>
  <si>
    <t xml:space="preserve">           витрати на страхові послуги</t>
  </si>
  <si>
    <t>012/2</t>
  </si>
  <si>
    <t xml:space="preserve">          інші адміністративні витрати</t>
  </si>
  <si>
    <t>012/3</t>
  </si>
  <si>
    <t>Витрати на збут</t>
  </si>
  <si>
    <t>013</t>
  </si>
  <si>
    <t>Інші операційні витрати (реалізація тмц)</t>
  </si>
  <si>
    <t>014</t>
  </si>
  <si>
    <t>Фінансові витрати </t>
  </si>
  <si>
    <t>015</t>
  </si>
  <si>
    <t>Витрати від участі в капіталі </t>
  </si>
  <si>
    <t>016</t>
  </si>
  <si>
    <t>Інші витрати (амортизація ОЗ.</t>
  </si>
  <si>
    <t>017</t>
  </si>
  <si>
    <t>Податок на прибуток від звичайної діяльності</t>
  </si>
  <si>
    <t>018</t>
  </si>
  <si>
    <t>Усього витрати</t>
  </si>
  <si>
    <t>019</t>
  </si>
  <si>
    <t>Фінансові результати діяльності</t>
  </si>
  <si>
    <t>Валовий прибуток (збиток):</t>
  </si>
  <si>
    <t>020</t>
  </si>
  <si>
    <t>Фінансові результати від операційної діяльності </t>
  </si>
  <si>
    <t>021</t>
  </si>
  <si>
    <t>Фінансові результати від звичайної діяльності до оподаткування:</t>
  </si>
  <si>
    <t>022</t>
  </si>
  <si>
    <t>Чистий:</t>
  </si>
  <si>
    <t>023</t>
  </si>
  <si>
    <t>прибуток </t>
  </si>
  <si>
    <t>023/1</t>
  </si>
  <si>
    <t>збиток </t>
  </si>
  <si>
    <t>023/2</t>
  </si>
  <si>
    <t xml:space="preserve">Відрахування частини прибутку до місцевого  бюджету </t>
  </si>
  <si>
    <t>024</t>
  </si>
  <si>
    <t>Залишок нерозподіленого прибутку (непокритого збитку) на початок звітного  періоду</t>
  </si>
  <si>
    <t>025</t>
  </si>
  <si>
    <t>Інші фонди</t>
  </si>
  <si>
    <t>026</t>
  </si>
  <si>
    <t>вт.ч.   розвиток виробництва</t>
  </si>
  <si>
    <t>026/1</t>
  </si>
  <si>
    <t xml:space="preserve">           фонд матеріального заохочення</t>
  </si>
  <si>
    <t>026/2</t>
  </si>
  <si>
    <t xml:space="preserve">           резервний фонд</t>
  </si>
  <si>
    <t>026/3</t>
  </si>
  <si>
    <t>Залишок нерозподіленого прибутку (непокритого збитку) на кінець звітного періоду</t>
  </si>
  <si>
    <t>027</t>
  </si>
  <si>
    <t xml:space="preserve">    Ш.Сплата податків,   зборів та інших  обовязкових платежів</t>
  </si>
  <si>
    <t>Сплата поточних податків та обов’язкових платежів до державного бюджету, у тому числі:</t>
  </si>
  <si>
    <t>028</t>
  </si>
  <si>
    <t>податок на прибуток</t>
  </si>
  <si>
    <t>028/1</t>
  </si>
  <si>
    <t>ПДВ, що підлягає сплаті до бюджету за підсумками звітного періоду</t>
  </si>
  <si>
    <t>028/2</t>
  </si>
  <si>
    <t>ПДВ, що підлягає відшкодуванню з бюджету за підсумками звітного періоду</t>
  </si>
  <si>
    <t>028/3</t>
  </si>
  <si>
    <t>акцизний збір</t>
  </si>
  <si>
    <t>028/4</t>
  </si>
  <si>
    <t>рентні платежі</t>
  </si>
  <si>
    <t>028/5</t>
  </si>
  <si>
    <t>ресурсні платежі</t>
  </si>
  <si>
    <t>028/6</t>
  </si>
  <si>
    <t>Сплата податків та зборів до місцевого бюджету(податкові платежі)</t>
  </si>
  <si>
    <t>029</t>
  </si>
  <si>
    <t xml:space="preserve">  в т.ч.  ПДФО</t>
  </si>
  <si>
    <t>029/1</t>
  </si>
  <si>
    <t xml:space="preserve">            екологічний податок</t>
  </si>
  <si>
    <t>029/2</t>
  </si>
  <si>
    <t>відрахування частини чистого прибутку комунальними підприємствами</t>
  </si>
  <si>
    <t>029/3</t>
  </si>
  <si>
    <t>Інші податки, у тому числі</t>
  </si>
  <si>
    <t>030</t>
  </si>
  <si>
    <t>ЄСВ</t>
  </si>
  <si>
    <t>304/1</t>
  </si>
  <si>
    <t xml:space="preserve">військовий збір </t>
  </si>
  <si>
    <t>304/2</t>
  </si>
  <si>
    <t>Погашення податкової заборгованості, у тому числі:</t>
  </si>
  <si>
    <t>031</t>
  </si>
  <si>
    <t>погашення реструктуризованих та відстрочених сум, що підлягають сплаті  до Державного бюджету України у поточному році</t>
  </si>
  <si>
    <t>031/1</t>
  </si>
  <si>
    <t>основний платіж</t>
  </si>
  <si>
    <t>031/1/1</t>
  </si>
  <si>
    <t>неустойки (штрафи, пені)</t>
  </si>
  <si>
    <t>031/1/2</t>
  </si>
  <si>
    <t xml:space="preserve">погашення реструктуризованих та відстрочених сум, що підлягають сплаті у поточному році до  місцевого бюджету </t>
  </si>
  <si>
    <t>031/2</t>
  </si>
  <si>
    <t>основні платежі</t>
  </si>
  <si>
    <t>031/2/1</t>
  </si>
  <si>
    <t>031/2/2</t>
  </si>
  <si>
    <t>Усього витрат</t>
  </si>
  <si>
    <t>032</t>
  </si>
  <si>
    <t>Директор ГП "Комунальник"</t>
  </si>
  <si>
    <t>ІІ  Розподіл чистого прибутку</t>
  </si>
  <si>
    <t>Факт минулого року 2024р</t>
  </si>
  <si>
    <t>Факт за 9 місяців 2025р.</t>
  </si>
  <si>
    <t>Факт поточного року  (очікуваний) 2025р</t>
  </si>
  <si>
    <t>Плановий рік (усього) 2026р.</t>
  </si>
  <si>
    <t>Леонід БРЕЗІЦЬКИЙ</t>
  </si>
  <si>
    <t>ФІНАНСОВИЙ ПЛАН</t>
  </si>
  <si>
    <t>госпрозрахункового підприємства "Комунальник" на 2026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</si>
</sst>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3" tint="0.39997558519241921"/>
      <name val="Times New Roman"/>
      <family val="1"/>
      <charset val="204"/>
    </font>
    <font>
      <b/>
      <sz val="12"/>
      <color theme="3" tint="0.39997558519241921"/>
      <name val="Times New Roman"/>
      <family val="1"/>
      <charset val="204"/>
    </font>
    <font>
      <b/>
      <sz val="10"/>
      <color theme="3" tint="0.3999755851924192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49" fontId="0" fillId="0" borderId="0" xfId="0" applyNumberFormat="1" applyAlignment="1">
      <alignment horizontal="left" vertical="center" wrapText="1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0" xfId="0" applyFont="1"/>
    <xf numFmtId="0" fontId="6" fillId="0" borderId="7" xfId="0" applyFont="1" applyBorder="1"/>
    <xf numFmtId="0" fontId="6" fillId="0" borderId="0" xfId="0" applyFont="1" applyAlignment="1">
      <alignment vertical="center"/>
    </xf>
    <xf numFmtId="0" fontId="6" fillId="0" borderId="9" xfId="0" applyFont="1" applyBorder="1"/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vertical="center"/>
    </xf>
    <xf numFmtId="0" fontId="1" fillId="0" borderId="12" xfId="0" applyFont="1" applyBorder="1" applyAlignment="1">
      <alignment vertical="center" wrapText="1"/>
    </xf>
    <xf numFmtId="49" fontId="1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5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left" vertical="top" wrapText="1"/>
    </xf>
    <xf numFmtId="4" fontId="1" fillId="0" borderId="12" xfId="0" applyNumberFormat="1" applyFont="1" applyBorder="1" applyAlignment="1">
      <alignment vertical="top" wrapText="1"/>
    </xf>
    <xf numFmtId="4" fontId="4" fillId="0" borderId="15" xfId="0" applyNumberFormat="1" applyFont="1" applyBorder="1" applyAlignment="1">
      <alignment horizontal="left" wrapText="1"/>
    </xf>
    <xf numFmtId="4" fontId="1" fillId="0" borderId="12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wrapText="1"/>
    </xf>
    <xf numFmtId="4" fontId="1" fillId="0" borderId="16" xfId="0" applyNumberFormat="1" applyFont="1" applyBorder="1" applyAlignment="1">
      <alignment vertical="top" wrapText="1"/>
    </xf>
    <xf numFmtId="4" fontId="11" fillId="0" borderId="15" xfId="0" applyNumberFormat="1" applyFont="1" applyBorder="1" applyAlignment="1">
      <alignment horizontal="left" wrapText="1"/>
    </xf>
    <xf numFmtId="49" fontId="2" fillId="0" borderId="12" xfId="0" applyNumberFormat="1" applyFont="1" applyBorder="1" applyAlignment="1">
      <alignment vertical="top" wrapText="1"/>
    </xf>
    <xf numFmtId="4" fontId="2" fillId="0" borderId="12" xfId="0" applyNumberFormat="1" applyFont="1" applyBorder="1" applyAlignment="1">
      <alignment vertical="top" wrapText="1"/>
    </xf>
    <xf numFmtId="49" fontId="1" fillId="0" borderId="12" xfId="0" applyNumberFormat="1" applyFont="1" applyBorder="1" applyAlignment="1">
      <alignment vertical="top" wrapText="1"/>
    </xf>
    <xf numFmtId="4" fontId="11" fillId="0" borderId="15" xfId="0" applyNumberFormat="1" applyFont="1" applyBorder="1" applyAlignment="1">
      <alignment horizontal="center" wrapText="1"/>
    </xf>
    <xf numFmtId="4" fontId="1" fillId="0" borderId="12" xfId="0" applyNumberFormat="1" applyFont="1" applyBorder="1" applyAlignment="1">
      <alignment wrapText="1"/>
    </xf>
    <xf numFmtId="0" fontId="6" fillId="0" borderId="12" xfId="0" applyFont="1" applyBorder="1"/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" fillId="0" borderId="12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4" fillId="0" borderId="13" xfId="0" applyFont="1" applyBorder="1" applyAlignment="1">
      <alignment horizontal="left" wrapText="1"/>
    </xf>
    <xf numFmtId="0" fontId="4" fillId="0" borderId="15" xfId="0" applyFont="1" applyBorder="1" applyAlignment="1">
      <alignment horizontal="left" wrapText="1"/>
    </xf>
    <xf numFmtId="4" fontId="4" fillId="0" borderId="12" xfId="0" applyNumberFormat="1" applyFont="1" applyBorder="1" applyAlignment="1">
      <alignment horizontal="left" wrapText="1"/>
    </xf>
    <xf numFmtId="49" fontId="2" fillId="0" borderId="16" xfId="0" applyNumberFormat="1" applyFont="1" applyBorder="1" applyAlignment="1">
      <alignment vertical="top" wrapText="1"/>
    </xf>
    <xf numFmtId="0" fontId="1" fillId="0" borderId="16" xfId="0" applyFont="1" applyBorder="1" applyAlignment="1">
      <alignment wrapText="1"/>
    </xf>
    <xf numFmtId="49" fontId="1" fillId="0" borderId="16" xfId="0" applyNumberFormat="1" applyFont="1" applyBorder="1" applyAlignment="1">
      <alignment vertical="top" wrapText="1"/>
    </xf>
    <xf numFmtId="0" fontId="11" fillId="0" borderId="13" xfId="0" applyFont="1" applyBorder="1" applyAlignment="1">
      <alignment horizontal="left" wrapText="1"/>
    </xf>
    <xf numFmtId="0" fontId="11" fillId="0" borderId="15" xfId="0" applyFont="1" applyBorder="1" applyAlignment="1">
      <alignment horizontal="left" wrapText="1"/>
    </xf>
    <xf numFmtId="4" fontId="11" fillId="0" borderId="14" xfId="0" applyNumberFormat="1" applyFont="1" applyBorder="1" applyAlignment="1">
      <alignment horizontal="left" wrapText="1"/>
    </xf>
    <xf numFmtId="0" fontId="11" fillId="0" borderId="13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4" fontId="11" fillId="0" borderId="14" xfId="0" applyNumberFormat="1" applyFont="1" applyBorder="1" applyAlignment="1">
      <alignment horizontal="center" wrapText="1"/>
    </xf>
    <xf numFmtId="49" fontId="1" fillId="0" borderId="17" xfId="0" applyNumberFormat="1" applyFont="1" applyBorder="1" applyAlignment="1">
      <alignment vertical="top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vertical="center"/>
    </xf>
    <xf numFmtId="0" fontId="13" fillId="0" borderId="11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9" fontId="2" fillId="2" borderId="12" xfId="0" applyNumberFormat="1" applyFont="1" applyFill="1" applyBorder="1" applyAlignment="1">
      <alignment vertical="top" wrapText="1"/>
    </xf>
    <xf numFmtId="4" fontId="1" fillId="2" borderId="12" xfId="0" applyNumberFormat="1" applyFont="1" applyFill="1" applyBorder="1" applyAlignment="1">
      <alignment vertical="top" wrapText="1"/>
    </xf>
    <xf numFmtId="0" fontId="2" fillId="2" borderId="12" xfId="0" applyFont="1" applyFill="1" applyBorder="1" applyAlignment="1">
      <alignment wrapText="1"/>
    </xf>
    <xf numFmtId="0" fontId="11" fillId="3" borderId="12" xfId="0" applyFont="1" applyFill="1" applyBorder="1" applyAlignment="1">
      <alignment wrapText="1"/>
    </xf>
    <xf numFmtId="49" fontId="2" fillId="3" borderId="12" xfId="0" applyNumberFormat="1" applyFont="1" applyFill="1" applyBorder="1" applyAlignment="1">
      <alignment vertical="top" wrapText="1"/>
    </xf>
    <xf numFmtId="4" fontId="1" fillId="3" borderId="12" xfId="0" applyNumberFormat="1" applyFont="1" applyFill="1" applyBorder="1" applyAlignment="1">
      <alignment vertical="top" wrapText="1"/>
    </xf>
    <xf numFmtId="4" fontId="2" fillId="3" borderId="12" xfId="0" applyNumberFormat="1" applyFont="1" applyFill="1" applyBorder="1" applyAlignment="1">
      <alignment vertical="top" wrapText="1"/>
    </xf>
    <xf numFmtId="4" fontId="1" fillId="2" borderId="16" xfId="0" applyNumberFormat="1" applyFont="1" applyFill="1" applyBorder="1" applyAlignment="1">
      <alignment vertical="top" wrapText="1"/>
    </xf>
    <xf numFmtId="4" fontId="1" fillId="2" borderId="16" xfId="0" applyNumberFormat="1" applyFont="1" applyFill="1" applyBorder="1" applyAlignment="1">
      <alignment horizontal="right" vertical="top" wrapText="1"/>
    </xf>
    <xf numFmtId="4" fontId="1" fillId="4" borderId="12" xfId="0" applyNumberFormat="1" applyFont="1" applyFill="1" applyBorder="1" applyAlignment="1">
      <alignment vertical="top" wrapText="1"/>
    </xf>
    <xf numFmtId="4" fontId="1" fillId="4" borderId="16" xfId="0" applyNumberFormat="1" applyFont="1" applyFill="1" applyBorder="1" applyAlignment="1">
      <alignment vertical="top" wrapText="1"/>
    </xf>
    <xf numFmtId="4" fontId="1" fillId="4" borderId="17" xfId="0" applyNumberFormat="1" applyFont="1" applyFill="1" applyBorder="1" applyAlignment="1">
      <alignment vertical="top" wrapText="1"/>
    </xf>
    <xf numFmtId="0" fontId="2" fillId="3" borderId="12" xfId="0" applyFont="1" applyFill="1" applyBorder="1" applyAlignment="1">
      <alignment wrapText="1"/>
    </xf>
    <xf numFmtId="0" fontId="1" fillId="0" borderId="1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 shrinkToFit="1"/>
    </xf>
    <xf numFmtId="0" fontId="1" fillId="0" borderId="17" xfId="0" applyFont="1" applyBorder="1" applyAlignment="1">
      <alignment horizontal="center" vertical="center" wrapText="1" shrinkToFit="1"/>
    </xf>
    <xf numFmtId="0" fontId="10" fillId="0" borderId="0" xfId="0" applyFont="1" applyAlignment="1">
      <alignment horizontal="center"/>
    </xf>
    <xf numFmtId="49" fontId="1" fillId="0" borderId="13" xfId="0" applyNumberFormat="1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/>
    </xf>
    <xf numFmtId="49" fontId="1" fillId="0" borderId="14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49" fontId="1" fillId="0" borderId="13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1"/>
  <sheetViews>
    <sheetView tabSelected="1" topLeftCell="A64" workbookViewId="0">
      <selection activeCell="A10" sqref="A10"/>
    </sheetView>
  </sheetViews>
  <sheetFormatPr defaultColWidth="7.5546875" defaultRowHeight="13.2" x14ac:dyDescent="0.3"/>
  <cols>
    <col min="1" max="1" width="49.6640625" style="1" customWidth="1"/>
    <col min="2" max="2" width="7.5546875" style="5" customWidth="1"/>
    <col min="3" max="3" width="9.88671875" style="75" customWidth="1"/>
    <col min="4" max="4" width="11.33203125" style="74" customWidth="1"/>
    <col min="5" max="5" width="13.44140625" style="75" customWidth="1"/>
    <col min="6" max="6" width="8.88671875" style="75" customWidth="1"/>
    <col min="7" max="7" width="9.109375" style="1" customWidth="1"/>
    <col min="8" max="8" width="10.109375" style="1" customWidth="1"/>
    <col min="9" max="9" width="13.33203125" style="1" customWidth="1"/>
    <col min="10" max="10" width="17.109375" style="1" customWidth="1"/>
    <col min="11" max="256" width="7.5546875" style="1"/>
    <col min="257" max="257" width="49.6640625" style="1" customWidth="1"/>
    <col min="258" max="259" width="7.5546875" style="1" customWidth="1"/>
    <col min="260" max="260" width="11.33203125" style="1" customWidth="1"/>
    <col min="261" max="261" width="10" style="1" customWidth="1"/>
    <col min="262" max="262" width="8.88671875" style="1" customWidth="1"/>
    <col min="263" max="265" width="7.5546875" style="1" customWidth="1"/>
    <col min="266" max="266" width="17.6640625" style="1" customWidth="1"/>
    <col min="267" max="512" width="7.5546875" style="1"/>
    <col min="513" max="513" width="49.6640625" style="1" customWidth="1"/>
    <col min="514" max="515" width="7.5546875" style="1" customWidth="1"/>
    <col min="516" max="516" width="11.33203125" style="1" customWidth="1"/>
    <col min="517" max="517" width="10" style="1" customWidth="1"/>
    <col min="518" max="518" width="8.88671875" style="1" customWidth="1"/>
    <col min="519" max="521" width="7.5546875" style="1" customWidth="1"/>
    <col min="522" max="522" width="17.6640625" style="1" customWidth="1"/>
    <col min="523" max="768" width="7.5546875" style="1"/>
    <col min="769" max="769" width="49.6640625" style="1" customWidth="1"/>
    <col min="770" max="771" width="7.5546875" style="1" customWidth="1"/>
    <col min="772" max="772" width="11.33203125" style="1" customWidth="1"/>
    <col min="773" max="773" width="10" style="1" customWidth="1"/>
    <col min="774" max="774" width="8.88671875" style="1" customWidth="1"/>
    <col min="775" max="777" width="7.5546875" style="1" customWidth="1"/>
    <col min="778" max="778" width="17.6640625" style="1" customWidth="1"/>
    <col min="779" max="1024" width="7.5546875" style="1"/>
    <col min="1025" max="1025" width="49.6640625" style="1" customWidth="1"/>
    <col min="1026" max="1027" width="7.5546875" style="1" customWidth="1"/>
    <col min="1028" max="1028" width="11.33203125" style="1" customWidth="1"/>
    <col min="1029" max="1029" width="10" style="1" customWidth="1"/>
    <col min="1030" max="1030" width="8.88671875" style="1" customWidth="1"/>
    <col min="1031" max="1033" width="7.5546875" style="1" customWidth="1"/>
    <col min="1034" max="1034" width="17.6640625" style="1" customWidth="1"/>
    <col min="1035" max="1280" width="7.5546875" style="1"/>
    <col min="1281" max="1281" width="49.6640625" style="1" customWidth="1"/>
    <col min="1282" max="1283" width="7.5546875" style="1" customWidth="1"/>
    <col min="1284" max="1284" width="11.33203125" style="1" customWidth="1"/>
    <col min="1285" max="1285" width="10" style="1" customWidth="1"/>
    <col min="1286" max="1286" width="8.88671875" style="1" customWidth="1"/>
    <col min="1287" max="1289" width="7.5546875" style="1" customWidth="1"/>
    <col min="1290" max="1290" width="17.6640625" style="1" customWidth="1"/>
    <col min="1291" max="1536" width="7.5546875" style="1"/>
    <col min="1537" max="1537" width="49.6640625" style="1" customWidth="1"/>
    <col min="1538" max="1539" width="7.5546875" style="1" customWidth="1"/>
    <col min="1540" max="1540" width="11.33203125" style="1" customWidth="1"/>
    <col min="1541" max="1541" width="10" style="1" customWidth="1"/>
    <col min="1542" max="1542" width="8.88671875" style="1" customWidth="1"/>
    <col min="1543" max="1545" width="7.5546875" style="1" customWidth="1"/>
    <col min="1546" max="1546" width="17.6640625" style="1" customWidth="1"/>
    <col min="1547" max="1792" width="7.5546875" style="1"/>
    <col min="1793" max="1793" width="49.6640625" style="1" customWidth="1"/>
    <col min="1794" max="1795" width="7.5546875" style="1" customWidth="1"/>
    <col min="1796" max="1796" width="11.33203125" style="1" customWidth="1"/>
    <col min="1797" max="1797" width="10" style="1" customWidth="1"/>
    <col min="1798" max="1798" width="8.88671875" style="1" customWidth="1"/>
    <col min="1799" max="1801" width="7.5546875" style="1" customWidth="1"/>
    <col min="1802" max="1802" width="17.6640625" style="1" customWidth="1"/>
    <col min="1803" max="2048" width="7.5546875" style="1"/>
    <col min="2049" max="2049" width="49.6640625" style="1" customWidth="1"/>
    <col min="2050" max="2051" width="7.5546875" style="1" customWidth="1"/>
    <col min="2052" max="2052" width="11.33203125" style="1" customWidth="1"/>
    <col min="2053" max="2053" width="10" style="1" customWidth="1"/>
    <col min="2054" max="2054" width="8.88671875" style="1" customWidth="1"/>
    <col min="2055" max="2057" width="7.5546875" style="1" customWidth="1"/>
    <col min="2058" max="2058" width="17.6640625" style="1" customWidth="1"/>
    <col min="2059" max="2304" width="7.5546875" style="1"/>
    <col min="2305" max="2305" width="49.6640625" style="1" customWidth="1"/>
    <col min="2306" max="2307" width="7.5546875" style="1" customWidth="1"/>
    <col min="2308" max="2308" width="11.33203125" style="1" customWidth="1"/>
    <col min="2309" max="2309" width="10" style="1" customWidth="1"/>
    <col min="2310" max="2310" width="8.88671875" style="1" customWidth="1"/>
    <col min="2311" max="2313" width="7.5546875" style="1" customWidth="1"/>
    <col min="2314" max="2314" width="17.6640625" style="1" customWidth="1"/>
    <col min="2315" max="2560" width="7.5546875" style="1"/>
    <col min="2561" max="2561" width="49.6640625" style="1" customWidth="1"/>
    <col min="2562" max="2563" width="7.5546875" style="1" customWidth="1"/>
    <col min="2564" max="2564" width="11.33203125" style="1" customWidth="1"/>
    <col min="2565" max="2565" width="10" style="1" customWidth="1"/>
    <col min="2566" max="2566" width="8.88671875" style="1" customWidth="1"/>
    <col min="2567" max="2569" width="7.5546875" style="1" customWidth="1"/>
    <col min="2570" max="2570" width="17.6640625" style="1" customWidth="1"/>
    <col min="2571" max="2816" width="7.5546875" style="1"/>
    <col min="2817" max="2817" width="49.6640625" style="1" customWidth="1"/>
    <col min="2818" max="2819" width="7.5546875" style="1" customWidth="1"/>
    <col min="2820" max="2820" width="11.33203125" style="1" customWidth="1"/>
    <col min="2821" max="2821" width="10" style="1" customWidth="1"/>
    <col min="2822" max="2822" width="8.88671875" style="1" customWidth="1"/>
    <col min="2823" max="2825" width="7.5546875" style="1" customWidth="1"/>
    <col min="2826" max="2826" width="17.6640625" style="1" customWidth="1"/>
    <col min="2827" max="3072" width="7.5546875" style="1"/>
    <col min="3073" max="3073" width="49.6640625" style="1" customWidth="1"/>
    <col min="3074" max="3075" width="7.5546875" style="1" customWidth="1"/>
    <col min="3076" max="3076" width="11.33203125" style="1" customWidth="1"/>
    <col min="3077" max="3077" width="10" style="1" customWidth="1"/>
    <col min="3078" max="3078" width="8.88671875" style="1" customWidth="1"/>
    <col min="3079" max="3081" width="7.5546875" style="1" customWidth="1"/>
    <col min="3082" max="3082" width="17.6640625" style="1" customWidth="1"/>
    <col min="3083" max="3328" width="7.5546875" style="1"/>
    <col min="3329" max="3329" width="49.6640625" style="1" customWidth="1"/>
    <col min="3330" max="3331" width="7.5546875" style="1" customWidth="1"/>
    <col min="3332" max="3332" width="11.33203125" style="1" customWidth="1"/>
    <col min="3333" max="3333" width="10" style="1" customWidth="1"/>
    <col min="3334" max="3334" width="8.88671875" style="1" customWidth="1"/>
    <col min="3335" max="3337" width="7.5546875" style="1" customWidth="1"/>
    <col min="3338" max="3338" width="17.6640625" style="1" customWidth="1"/>
    <col min="3339" max="3584" width="7.5546875" style="1"/>
    <col min="3585" max="3585" width="49.6640625" style="1" customWidth="1"/>
    <col min="3586" max="3587" width="7.5546875" style="1" customWidth="1"/>
    <col min="3588" max="3588" width="11.33203125" style="1" customWidth="1"/>
    <col min="3589" max="3589" width="10" style="1" customWidth="1"/>
    <col min="3590" max="3590" width="8.88671875" style="1" customWidth="1"/>
    <col min="3591" max="3593" width="7.5546875" style="1" customWidth="1"/>
    <col min="3594" max="3594" width="17.6640625" style="1" customWidth="1"/>
    <col min="3595" max="3840" width="7.5546875" style="1"/>
    <col min="3841" max="3841" width="49.6640625" style="1" customWidth="1"/>
    <col min="3842" max="3843" width="7.5546875" style="1" customWidth="1"/>
    <col min="3844" max="3844" width="11.33203125" style="1" customWidth="1"/>
    <col min="3845" max="3845" width="10" style="1" customWidth="1"/>
    <col min="3846" max="3846" width="8.88671875" style="1" customWidth="1"/>
    <col min="3847" max="3849" width="7.5546875" style="1" customWidth="1"/>
    <col min="3850" max="3850" width="17.6640625" style="1" customWidth="1"/>
    <col min="3851" max="4096" width="7.5546875" style="1"/>
    <col min="4097" max="4097" width="49.6640625" style="1" customWidth="1"/>
    <col min="4098" max="4099" width="7.5546875" style="1" customWidth="1"/>
    <col min="4100" max="4100" width="11.33203125" style="1" customWidth="1"/>
    <col min="4101" max="4101" width="10" style="1" customWidth="1"/>
    <col min="4102" max="4102" width="8.88671875" style="1" customWidth="1"/>
    <col min="4103" max="4105" width="7.5546875" style="1" customWidth="1"/>
    <col min="4106" max="4106" width="17.6640625" style="1" customWidth="1"/>
    <col min="4107" max="4352" width="7.5546875" style="1"/>
    <col min="4353" max="4353" width="49.6640625" style="1" customWidth="1"/>
    <col min="4354" max="4355" width="7.5546875" style="1" customWidth="1"/>
    <col min="4356" max="4356" width="11.33203125" style="1" customWidth="1"/>
    <col min="4357" max="4357" width="10" style="1" customWidth="1"/>
    <col min="4358" max="4358" width="8.88671875" style="1" customWidth="1"/>
    <col min="4359" max="4361" width="7.5546875" style="1" customWidth="1"/>
    <col min="4362" max="4362" width="17.6640625" style="1" customWidth="1"/>
    <col min="4363" max="4608" width="7.5546875" style="1"/>
    <col min="4609" max="4609" width="49.6640625" style="1" customWidth="1"/>
    <col min="4610" max="4611" width="7.5546875" style="1" customWidth="1"/>
    <col min="4612" max="4612" width="11.33203125" style="1" customWidth="1"/>
    <col min="4613" max="4613" width="10" style="1" customWidth="1"/>
    <col min="4614" max="4614" width="8.88671875" style="1" customWidth="1"/>
    <col min="4615" max="4617" width="7.5546875" style="1" customWidth="1"/>
    <col min="4618" max="4618" width="17.6640625" style="1" customWidth="1"/>
    <col min="4619" max="4864" width="7.5546875" style="1"/>
    <col min="4865" max="4865" width="49.6640625" style="1" customWidth="1"/>
    <col min="4866" max="4867" width="7.5546875" style="1" customWidth="1"/>
    <col min="4868" max="4868" width="11.33203125" style="1" customWidth="1"/>
    <col min="4869" max="4869" width="10" style="1" customWidth="1"/>
    <col min="4870" max="4870" width="8.88671875" style="1" customWidth="1"/>
    <col min="4871" max="4873" width="7.5546875" style="1" customWidth="1"/>
    <col min="4874" max="4874" width="17.6640625" style="1" customWidth="1"/>
    <col min="4875" max="5120" width="7.5546875" style="1"/>
    <col min="5121" max="5121" width="49.6640625" style="1" customWidth="1"/>
    <col min="5122" max="5123" width="7.5546875" style="1" customWidth="1"/>
    <col min="5124" max="5124" width="11.33203125" style="1" customWidth="1"/>
    <col min="5125" max="5125" width="10" style="1" customWidth="1"/>
    <col min="5126" max="5126" width="8.88671875" style="1" customWidth="1"/>
    <col min="5127" max="5129" width="7.5546875" style="1" customWidth="1"/>
    <col min="5130" max="5130" width="17.6640625" style="1" customWidth="1"/>
    <col min="5131" max="5376" width="7.5546875" style="1"/>
    <col min="5377" max="5377" width="49.6640625" style="1" customWidth="1"/>
    <col min="5378" max="5379" width="7.5546875" style="1" customWidth="1"/>
    <col min="5380" max="5380" width="11.33203125" style="1" customWidth="1"/>
    <col min="5381" max="5381" width="10" style="1" customWidth="1"/>
    <col min="5382" max="5382" width="8.88671875" style="1" customWidth="1"/>
    <col min="5383" max="5385" width="7.5546875" style="1" customWidth="1"/>
    <col min="5386" max="5386" width="17.6640625" style="1" customWidth="1"/>
    <col min="5387" max="5632" width="7.5546875" style="1"/>
    <col min="5633" max="5633" width="49.6640625" style="1" customWidth="1"/>
    <col min="5634" max="5635" width="7.5546875" style="1" customWidth="1"/>
    <col min="5636" max="5636" width="11.33203125" style="1" customWidth="1"/>
    <col min="5637" max="5637" width="10" style="1" customWidth="1"/>
    <col min="5638" max="5638" width="8.88671875" style="1" customWidth="1"/>
    <col min="5639" max="5641" width="7.5546875" style="1" customWidth="1"/>
    <col min="5642" max="5642" width="17.6640625" style="1" customWidth="1"/>
    <col min="5643" max="5888" width="7.5546875" style="1"/>
    <col min="5889" max="5889" width="49.6640625" style="1" customWidth="1"/>
    <col min="5890" max="5891" width="7.5546875" style="1" customWidth="1"/>
    <col min="5892" max="5892" width="11.33203125" style="1" customWidth="1"/>
    <col min="5893" max="5893" width="10" style="1" customWidth="1"/>
    <col min="5894" max="5894" width="8.88671875" style="1" customWidth="1"/>
    <col min="5895" max="5897" width="7.5546875" style="1" customWidth="1"/>
    <col min="5898" max="5898" width="17.6640625" style="1" customWidth="1"/>
    <col min="5899" max="6144" width="7.5546875" style="1"/>
    <col min="6145" max="6145" width="49.6640625" style="1" customWidth="1"/>
    <col min="6146" max="6147" width="7.5546875" style="1" customWidth="1"/>
    <col min="6148" max="6148" width="11.33203125" style="1" customWidth="1"/>
    <col min="6149" max="6149" width="10" style="1" customWidth="1"/>
    <col min="6150" max="6150" width="8.88671875" style="1" customWidth="1"/>
    <col min="6151" max="6153" width="7.5546875" style="1" customWidth="1"/>
    <col min="6154" max="6154" width="17.6640625" style="1" customWidth="1"/>
    <col min="6155" max="6400" width="7.5546875" style="1"/>
    <col min="6401" max="6401" width="49.6640625" style="1" customWidth="1"/>
    <col min="6402" max="6403" width="7.5546875" style="1" customWidth="1"/>
    <col min="6404" max="6404" width="11.33203125" style="1" customWidth="1"/>
    <col min="6405" max="6405" width="10" style="1" customWidth="1"/>
    <col min="6406" max="6406" width="8.88671875" style="1" customWidth="1"/>
    <col min="6407" max="6409" width="7.5546875" style="1" customWidth="1"/>
    <col min="6410" max="6410" width="17.6640625" style="1" customWidth="1"/>
    <col min="6411" max="6656" width="7.5546875" style="1"/>
    <col min="6657" max="6657" width="49.6640625" style="1" customWidth="1"/>
    <col min="6658" max="6659" width="7.5546875" style="1" customWidth="1"/>
    <col min="6660" max="6660" width="11.33203125" style="1" customWidth="1"/>
    <col min="6661" max="6661" width="10" style="1" customWidth="1"/>
    <col min="6662" max="6662" width="8.88671875" style="1" customWidth="1"/>
    <col min="6663" max="6665" width="7.5546875" style="1" customWidth="1"/>
    <col min="6666" max="6666" width="17.6640625" style="1" customWidth="1"/>
    <col min="6667" max="6912" width="7.5546875" style="1"/>
    <col min="6913" max="6913" width="49.6640625" style="1" customWidth="1"/>
    <col min="6914" max="6915" width="7.5546875" style="1" customWidth="1"/>
    <col min="6916" max="6916" width="11.33203125" style="1" customWidth="1"/>
    <col min="6917" max="6917" width="10" style="1" customWidth="1"/>
    <col min="6918" max="6918" width="8.88671875" style="1" customWidth="1"/>
    <col min="6919" max="6921" width="7.5546875" style="1" customWidth="1"/>
    <col min="6922" max="6922" width="17.6640625" style="1" customWidth="1"/>
    <col min="6923" max="7168" width="7.5546875" style="1"/>
    <col min="7169" max="7169" width="49.6640625" style="1" customWidth="1"/>
    <col min="7170" max="7171" width="7.5546875" style="1" customWidth="1"/>
    <col min="7172" max="7172" width="11.33203125" style="1" customWidth="1"/>
    <col min="7173" max="7173" width="10" style="1" customWidth="1"/>
    <col min="7174" max="7174" width="8.88671875" style="1" customWidth="1"/>
    <col min="7175" max="7177" width="7.5546875" style="1" customWidth="1"/>
    <col min="7178" max="7178" width="17.6640625" style="1" customWidth="1"/>
    <col min="7179" max="7424" width="7.5546875" style="1"/>
    <col min="7425" max="7425" width="49.6640625" style="1" customWidth="1"/>
    <col min="7426" max="7427" width="7.5546875" style="1" customWidth="1"/>
    <col min="7428" max="7428" width="11.33203125" style="1" customWidth="1"/>
    <col min="7429" max="7429" width="10" style="1" customWidth="1"/>
    <col min="7430" max="7430" width="8.88671875" style="1" customWidth="1"/>
    <col min="7431" max="7433" width="7.5546875" style="1" customWidth="1"/>
    <col min="7434" max="7434" width="17.6640625" style="1" customWidth="1"/>
    <col min="7435" max="7680" width="7.5546875" style="1"/>
    <col min="7681" max="7681" width="49.6640625" style="1" customWidth="1"/>
    <col min="7682" max="7683" width="7.5546875" style="1" customWidth="1"/>
    <col min="7684" max="7684" width="11.33203125" style="1" customWidth="1"/>
    <col min="7685" max="7685" width="10" style="1" customWidth="1"/>
    <col min="7686" max="7686" width="8.88671875" style="1" customWidth="1"/>
    <col min="7687" max="7689" width="7.5546875" style="1" customWidth="1"/>
    <col min="7690" max="7690" width="17.6640625" style="1" customWidth="1"/>
    <col min="7691" max="7936" width="7.5546875" style="1"/>
    <col min="7937" max="7937" width="49.6640625" style="1" customWidth="1"/>
    <col min="7938" max="7939" width="7.5546875" style="1" customWidth="1"/>
    <col min="7940" max="7940" width="11.33203125" style="1" customWidth="1"/>
    <col min="7941" max="7941" width="10" style="1" customWidth="1"/>
    <col min="7942" max="7942" width="8.88671875" style="1" customWidth="1"/>
    <col min="7943" max="7945" width="7.5546875" style="1" customWidth="1"/>
    <col min="7946" max="7946" width="17.6640625" style="1" customWidth="1"/>
    <col min="7947" max="8192" width="7.5546875" style="1"/>
    <col min="8193" max="8193" width="49.6640625" style="1" customWidth="1"/>
    <col min="8194" max="8195" width="7.5546875" style="1" customWidth="1"/>
    <col min="8196" max="8196" width="11.33203125" style="1" customWidth="1"/>
    <col min="8197" max="8197" width="10" style="1" customWidth="1"/>
    <col min="8198" max="8198" width="8.88671875" style="1" customWidth="1"/>
    <col min="8199" max="8201" width="7.5546875" style="1" customWidth="1"/>
    <col min="8202" max="8202" width="17.6640625" style="1" customWidth="1"/>
    <col min="8203" max="8448" width="7.5546875" style="1"/>
    <col min="8449" max="8449" width="49.6640625" style="1" customWidth="1"/>
    <col min="8450" max="8451" width="7.5546875" style="1" customWidth="1"/>
    <col min="8452" max="8452" width="11.33203125" style="1" customWidth="1"/>
    <col min="8453" max="8453" width="10" style="1" customWidth="1"/>
    <col min="8454" max="8454" width="8.88671875" style="1" customWidth="1"/>
    <col min="8455" max="8457" width="7.5546875" style="1" customWidth="1"/>
    <col min="8458" max="8458" width="17.6640625" style="1" customWidth="1"/>
    <col min="8459" max="8704" width="7.5546875" style="1"/>
    <col min="8705" max="8705" width="49.6640625" style="1" customWidth="1"/>
    <col min="8706" max="8707" width="7.5546875" style="1" customWidth="1"/>
    <col min="8708" max="8708" width="11.33203125" style="1" customWidth="1"/>
    <col min="8709" max="8709" width="10" style="1" customWidth="1"/>
    <col min="8710" max="8710" width="8.88671875" style="1" customWidth="1"/>
    <col min="8711" max="8713" width="7.5546875" style="1" customWidth="1"/>
    <col min="8714" max="8714" width="17.6640625" style="1" customWidth="1"/>
    <col min="8715" max="8960" width="7.5546875" style="1"/>
    <col min="8961" max="8961" width="49.6640625" style="1" customWidth="1"/>
    <col min="8962" max="8963" width="7.5546875" style="1" customWidth="1"/>
    <col min="8964" max="8964" width="11.33203125" style="1" customWidth="1"/>
    <col min="8965" max="8965" width="10" style="1" customWidth="1"/>
    <col min="8966" max="8966" width="8.88671875" style="1" customWidth="1"/>
    <col min="8967" max="8969" width="7.5546875" style="1" customWidth="1"/>
    <col min="8970" max="8970" width="17.6640625" style="1" customWidth="1"/>
    <col min="8971" max="9216" width="7.5546875" style="1"/>
    <col min="9217" max="9217" width="49.6640625" style="1" customWidth="1"/>
    <col min="9218" max="9219" width="7.5546875" style="1" customWidth="1"/>
    <col min="9220" max="9220" width="11.33203125" style="1" customWidth="1"/>
    <col min="9221" max="9221" width="10" style="1" customWidth="1"/>
    <col min="9222" max="9222" width="8.88671875" style="1" customWidth="1"/>
    <col min="9223" max="9225" width="7.5546875" style="1" customWidth="1"/>
    <col min="9226" max="9226" width="17.6640625" style="1" customWidth="1"/>
    <col min="9227" max="9472" width="7.5546875" style="1"/>
    <col min="9473" max="9473" width="49.6640625" style="1" customWidth="1"/>
    <col min="9474" max="9475" width="7.5546875" style="1" customWidth="1"/>
    <col min="9476" max="9476" width="11.33203125" style="1" customWidth="1"/>
    <col min="9477" max="9477" width="10" style="1" customWidth="1"/>
    <col min="9478" max="9478" width="8.88671875" style="1" customWidth="1"/>
    <col min="9479" max="9481" width="7.5546875" style="1" customWidth="1"/>
    <col min="9482" max="9482" width="17.6640625" style="1" customWidth="1"/>
    <col min="9483" max="9728" width="7.5546875" style="1"/>
    <col min="9729" max="9729" width="49.6640625" style="1" customWidth="1"/>
    <col min="9730" max="9731" width="7.5546875" style="1" customWidth="1"/>
    <col min="9732" max="9732" width="11.33203125" style="1" customWidth="1"/>
    <col min="9733" max="9733" width="10" style="1" customWidth="1"/>
    <col min="9734" max="9734" width="8.88671875" style="1" customWidth="1"/>
    <col min="9735" max="9737" width="7.5546875" style="1" customWidth="1"/>
    <col min="9738" max="9738" width="17.6640625" style="1" customWidth="1"/>
    <col min="9739" max="9984" width="7.5546875" style="1"/>
    <col min="9985" max="9985" width="49.6640625" style="1" customWidth="1"/>
    <col min="9986" max="9987" width="7.5546875" style="1" customWidth="1"/>
    <col min="9988" max="9988" width="11.33203125" style="1" customWidth="1"/>
    <col min="9989" max="9989" width="10" style="1" customWidth="1"/>
    <col min="9990" max="9990" width="8.88671875" style="1" customWidth="1"/>
    <col min="9991" max="9993" width="7.5546875" style="1" customWidth="1"/>
    <col min="9994" max="9994" width="17.6640625" style="1" customWidth="1"/>
    <col min="9995" max="10240" width="7.5546875" style="1"/>
    <col min="10241" max="10241" width="49.6640625" style="1" customWidth="1"/>
    <col min="10242" max="10243" width="7.5546875" style="1" customWidth="1"/>
    <col min="10244" max="10244" width="11.33203125" style="1" customWidth="1"/>
    <col min="10245" max="10245" width="10" style="1" customWidth="1"/>
    <col min="10246" max="10246" width="8.88671875" style="1" customWidth="1"/>
    <col min="10247" max="10249" width="7.5546875" style="1" customWidth="1"/>
    <col min="10250" max="10250" width="17.6640625" style="1" customWidth="1"/>
    <col min="10251" max="10496" width="7.5546875" style="1"/>
    <col min="10497" max="10497" width="49.6640625" style="1" customWidth="1"/>
    <col min="10498" max="10499" width="7.5546875" style="1" customWidth="1"/>
    <col min="10500" max="10500" width="11.33203125" style="1" customWidth="1"/>
    <col min="10501" max="10501" width="10" style="1" customWidth="1"/>
    <col min="10502" max="10502" width="8.88671875" style="1" customWidth="1"/>
    <col min="10503" max="10505" width="7.5546875" style="1" customWidth="1"/>
    <col min="10506" max="10506" width="17.6640625" style="1" customWidth="1"/>
    <col min="10507" max="10752" width="7.5546875" style="1"/>
    <col min="10753" max="10753" width="49.6640625" style="1" customWidth="1"/>
    <col min="10754" max="10755" width="7.5546875" style="1" customWidth="1"/>
    <col min="10756" max="10756" width="11.33203125" style="1" customWidth="1"/>
    <col min="10757" max="10757" width="10" style="1" customWidth="1"/>
    <col min="10758" max="10758" width="8.88671875" style="1" customWidth="1"/>
    <col min="10759" max="10761" width="7.5546875" style="1" customWidth="1"/>
    <col min="10762" max="10762" width="17.6640625" style="1" customWidth="1"/>
    <col min="10763" max="11008" width="7.5546875" style="1"/>
    <col min="11009" max="11009" width="49.6640625" style="1" customWidth="1"/>
    <col min="11010" max="11011" width="7.5546875" style="1" customWidth="1"/>
    <col min="11012" max="11012" width="11.33203125" style="1" customWidth="1"/>
    <col min="11013" max="11013" width="10" style="1" customWidth="1"/>
    <col min="11014" max="11014" width="8.88671875" style="1" customWidth="1"/>
    <col min="11015" max="11017" width="7.5546875" style="1" customWidth="1"/>
    <col min="11018" max="11018" width="17.6640625" style="1" customWidth="1"/>
    <col min="11019" max="11264" width="7.5546875" style="1"/>
    <col min="11265" max="11265" width="49.6640625" style="1" customWidth="1"/>
    <col min="11266" max="11267" width="7.5546875" style="1" customWidth="1"/>
    <col min="11268" max="11268" width="11.33203125" style="1" customWidth="1"/>
    <col min="11269" max="11269" width="10" style="1" customWidth="1"/>
    <col min="11270" max="11270" width="8.88671875" style="1" customWidth="1"/>
    <col min="11271" max="11273" width="7.5546875" style="1" customWidth="1"/>
    <col min="11274" max="11274" width="17.6640625" style="1" customWidth="1"/>
    <col min="11275" max="11520" width="7.5546875" style="1"/>
    <col min="11521" max="11521" width="49.6640625" style="1" customWidth="1"/>
    <col min="11522" max="11523" width="7.5546875" style="1" customWidth="1"/>
    <col min="11524" max="11524" width="11.33203125" style="1" customWidth="1"/>
    <col min="11525" max="11525" width="10" style="1" customWidth="1"/>
    <col min="11526" max="11526" width="8.88671875" style="1" customWidth="1"/>
    <col min="11527" max="11529" width="7.5546875" style="1" customWidth="1"/>
    <col min="11530" max="11530" width="17.6640625" style="1" customWidth="1"/>
    <col min="11531" max="11776" width="7.5546875" style="1"/>
    <col min="11777" max="11777" width="49.6640625" style="1" customWidth="1"/>
    <col min="11778" max="11779" width="7.5546875" style="1" customWidth="1"/>
    <col min="11780" max="11780" width="11.33203125" style="1" customWidth="1"/>
    <col min="11781" max="11781" width="10" style="1" customWidth="1"/>
    <col min="11782" max="11782" width="8.88671875" style="1" customWidth="1"/>
    <col min="11783" max="11785" width="7.5546875" style="1" customWidth="1"/>
    <col min="11786" max="11786" width="17.6640625" style="1" customWidth="1"/>
    <col min="11787" max="12032" width="7.5546875" style="1"/>
    <col min="12033" max="12033" width="49.6640625" style="1" customWidth="1"/>
    <col min="12034" max="12035" width="7.5546875" style="1" customWidth="1"/>
    <col min="12036" max="12036" width="11.33203125" style="1" customWidth="1"/>
    <col min="12037" max="12037" width="10" style="1" customWidth="1"/>
    <col min="12038" max="12038" width="8.88671875" style="1" customWidth="1"/>
    <col min="12039" max="12041" width="7.5546875" style="1" customWidth="1"/>
    <col min="12042" max="12042" width="17.6640625" style="1" customWidth="1"/>
    <col min="12043" max="12288" width="7.5546875" style="1"/>
    <col min="12289" max="12289" width="49.6640625" style="1" customWidth="1"/>
    <col min="12290" max="12291" width="7.5546875" style="1" customWidth="1"/>
    <col min="12292" max="12292" width="11.33203125" style="1" customWidth="1"/>
    <col min="12293" max="12293" width="10" style="1" customWidth="1"/>
    <col min="12294" max="12294" width="8.88671875" style="1" customWidth="1"/>
    <col min="12295" max="12297" width="7.5546875" style="1" customWidth="1"/>
    <col min="12298" max="12298" width="17.6640625" style="1" customWidth="1"/>
    <col min="12299" max="12544" width="7.5546875" style="1"/>
    <col min="12545" max="12545" width="49.6640625" style="1" customWidth="1"/>
    <col min="12546" max="12547" width="7.5546875" style="1" customWidth="1"/>
    <col min="12548" max="12548" width="11.33203125" style="1" customWidth="1"/>
    <col min="12549" max="12549" width="10" style="1" customWidth="1"/>
    <col min="12550" max="12550" width="8.88671875" style="1" customWidth="1"/>
    <col min="12551" max="12553" width="7.5546875" style="1" customWidth="1"/>
    <col min="12554" max="12554" width="17.6640625" style="1" customWidth="1"/>
    <col min="12555" max="12800" width="7.5546875" style="1"/>
    <col min="12801" max="12801" width="49.6640625" style="1" customWidth="1"/>
    <col min="12802" max="12803" width="7.5546875" style="1" customWidth="1"/>
    <col min="12804" max="12804" width="11.33203125" style="1" customWidth="1"/>
    <col min="12805" max="12805" width="10" style="1" customWidth="1"/>
    <col min="12806" max="12806" width="8.88671875" style="1" customWidth="1"/>
    <col min="12807" max="12809" width="7.5546875" style="1" customWidth="1"/>
    <col min="12810" max="12810" width="17.6640625" style="1" customWidth="1"/>
    <col min="12811" max="13056" width="7.5546875" style="1"/>
    <col min="13057" max="13057" width="49.6640625" style="1" customWidth="1"/>
    <col min="13058" max="13059" width="7.5546875" style="1" customWidth="1"/>
    <col min="13060" max="13060" width="11.33203125" style="1" customWidth="1"/>
    <col min="13061" max="13061" width="10" style="1" customWidth="1"/>
    <col min="13062" max="13062" width="8.88671875" style="1" customWidth="1"/>
    <col min="13063" max="13065" width="7.5546875" style="1" customWidth="1"/>
    <col min="13066" max="13066" width="17.6640625" style="1" customWidth="1"/>
    <col min="13067" max="13312" width="7.5546875" style="1"/>
    <col min="13313" max="13313" width="49.6640625" style="1" customWidth="1"/>
    <col min="13314" max="13315" width="7.5546875" style="1" customWidth="1"/>
    <col min="13316" max="13316" width="11.33203125" style="1" customWidth="1"/>
    <col min="13317" max="13317" width="10" style="1" customWidth="1"/>
    <col min="13318" max="13318" width="8.88671875" style="1" customWidth="1"/>
    <col min="13319" max="13321" width="7.5546875" style="1" customWidth="1"/>
    <col min="13322" max="13322" width="17.6640625" style="1" customWidth="1"/>
    <col min="13323" max="13568" width="7.5546875" style="1"/>
    <col min="13569" max="13569" width="49.6640625" style="1" customWidth="1"/>
    <col min="13570" max="13571" width="7.5546875" style="1" customWidth="1"/>
    <col min="13572" max="13572" width="11.33203125" style="1" customWidth="1"/>
    <col min="13573" max="13573" width="10" style="1" customWidth="1"/>
    <col min="13574" max="13574" width="8.88671875" style="1" customWidth="1"/>
    <col min="13575" max="13577" width="7.5546875" style="1" customWidth="1"/>
    <col min="13578" max="13578" width="17.6640625" style="1" customWidth="1"/>
    <col min="13579" max="13824" width="7.5546875" style="1"/>
    <col min="13825" max="13825" width="49.6640625" style="1" customWidth="1"/>
    <col min="13826" max="13827" width="7.5546875" style="1" customWidth="1"/>
    <col min="13828" max="13828" width="11.33203125" style="1" customWidth="1"/>
    <col min="13829" max="13829" width="10" style="1" customWidth="1"/>
    <col min="13830" max="13830" width="8.88671875" style="1" customWidth="1"/>
    <col min="13831" max="13833" width="7.5546875" style="1" customWidth="1"/>
    <col min="13834" max="13834" width="17.6640625" style="1" customWidth="1"/>
    <col min="13835" max="14080" width="7.5546875" style="1"/>
    <col min="14081" max="14081" width="49.6640625" style="1" customWidth="1"/>
    <col min="14082" max="14083" width="7.5546875" style="1" customWidth="1"/>
    <col min="14084" max="14084" width="11.33203125" style="1" customWidth="1"/>
    <col min="14085" max="14085" width="10" style="1" customWidth="1"/>
    <col min="14086" max="14086" width="8.88671875" style="1" customWidth="1"/>
    <col min="14087" max="14089" width="7.5546875" style="1" customWidth="1"/>
    <col min="14090" max="14090" width="17.6640625" style="1" customWidth="1"/>
    <col min="14091" max="14336" width="7.5546875" style="1"/>
    <col min="14337" max="14337" width="49.6640625" style="1" customWidth="1"/>
    <col min="14338" max="14339" width="7.5546875" style="1" customWidth="1"/>
    <col min="14340" max="14340" width="11.33203125" style="1" customWidth="1"/>
    <col min="14341" max="14341" width="10" style="1" customWidth="1"/>
    <col min="14342" max="14342" width="8.88671875" style="1" customWidth="1"/>
    <col min="14343" max="14345" width="7.5546875" style="1" customWidth="1"/>
    <col min="14346" max="14346" width="17.6640625" style="1" customWidth="1"/>
    <col min="14347" max="14592" width="7.5546875" style="1"/>
    <col min="14593" max="14593" width="49.6640625" style="1" customWidth="1"/>
    <col min="14594" max="14595" width="7.5546875" style="1" customWidth="1"/>
    <col min="14596" max="14596" width="11.33203125" style="1" customWidth="1"/>
    <col min="14597" max="14597" width="10" style="1" customWidth="1"/>
    <col min="14598" max="14598" width="8.88671875" style="1" customWidth="1"/>
    <col min="14599" max="14601" width="7.5546875" style="1" customWidth="1"/>
    <col min="14602" max="14602" width="17.6640625" style="1" customWidth="1"/>
    <col min="14603" max="14848" width="7.5546875" style="1"/>
    <col min="14849" max="14849" width="49.6640625" style="1" customWidth="1"/>
    <col min="14850" max="14851" width="7.5546875" style="1" customWidth="1"/>
    <col min="14852" max="14852" width="11.33203125" style="1" customWidth="1"/>
    <col min="14853" max="14853" width="10" style="1" customWidth="1"/>
    <col min="14854" max="14854" width="8.88671875" style="1" customWidth="1"/>
    <col min="14855" max="14857" width="7.5546875" style="1" customWidth="1"/>
    <col min="14858" max="14858" width="17.6640625" style="1" customWidth="1"/>
    <col min="14859" max="15104" width="7.5546875" style="1"/>
    <col min="15105" max="15105" width="49.6640625" style="1" customWidth="1"/>
    <col min="15106" max="15107" width="7.5546875" style="1" customWidth="1"/>
    <col min="15108" max="15108" width="11.33203125" style="1" customWidth="1"/>
    <col min="15109" max="15109" width="10" style="1" customWidth="1"/>
    <col min="15110" max="15110" width="8.88671875" style="1" customWidth="1"/>
    <col min="15111" max="15113" width="7.5546875" style="1" customWidth="1"/>
    <col min="15114" max="15114" width="17.6640625" style="1" customWidth="1"/>
    <col min="15115" max="15360" width="7.5546875" style="1"/>
    <col min="15361" max="15361" width="49.6640625" style="1" customWidth="1"/>
    <col min="15362" max="15363" width="7.5546875" style="1" customWidth="1"/>
    <col min="15364" max="15364" width="11.33203125" style="1" customWidth="1"/>
    <col min="15365" max="15365" width="10" style="1" customWidth="1"/>
    <col min="15366" max="15366" width="8.88671875" style="1" customWidth="1"/>
    <col min="15367" max="15369" width="7.5546875" style="1" customWidth="1"/>
    <col min="15370" max="15370" width="17.6640625" style="1" customWidth="1"/>
    <col min="15371" max="15616" width="7.5546875" style="1"/>
    <col min="15617" max="15617" width="49.6640625" style="1" customWidth="1"/>
    <col min="15618" max="15619" width="7.5546875" style="1" customWidth="1"/>
    <col min="15620" max="15620" width="11.33203125" style="1" customWidth="1"/>
    <col min="15621" max="15621" width="10" style="1" customWidth="1"/>
    <col min="15622" max="15622" width="8.88671875" style="1" customWidth="1"/>
    <col min="15623" max="15625" width="7.5546875" style="1" customWidth="1"/>
    <col min="15626" max="15626" width="17.6640625" style="1" customWidth="1"/>
    <col min="15627" max="15872" width="7.5546875" style="1"/>
    <col min="15873" max="15873" width="49.6640625" style="1" customWidth="1"/>
    <col min="15874" max="15875" width="7.5546875" style="1" customWidth="1"/>
    <col min="15876" max="15876" width="11.33203125" style="1" customWidth="1"/>
    <col min="15877" max="15877" width="10" style="1" customWidth="1"/>
    <col min="15878" max="15878" width="8.88671875" style="1" customWidth="1"/>
    <col min="15879" max="15881" width="7.5546875" style="1" customWidth="1"/>
    <col min="15882" max="15882" width="17.6640625" style="1" customWidth="1"/>
    <col min="15883" max="16128" width="7.5546875" style="1"/>
    <col min="16129" max="16129" width="49.6640625" style="1" customWidth="1"/>
    <col min="16130" max="16131" width="7.5546875" style="1" customWidth="1"/>
    <col min="16132" max="16132" width="11.33203125" style="1" customWidth="1"/>
    <col min="16133" max="16133" width="10" style="1" customWidth="1"/>
    <col min="16134" max="16134" width="8.88671875" style="1" customWidth="1"/>
    <col min="16135" max="16137" width="7.5546875" style="1" customWidth="1"/>
    <col min="16138" max="16138" width="17.6640625" style="1" customWidth="1"/>
    <col min="16139" max="16384" width="7.5546875" style="1"/>
  </cols>
  <sheetData>
    <row r="1" spans="1:10" x14ac:dyDescent="0.3">
      <c r="A1" s="1" t="s">
        <v>0</v>
      </c>
      <c r="B1" s="2"/>
      <c r="D1" s="65"/>
      <c r="E1" s="1"/>
      <c r="F1" s="1"/>
      <c r="G1" s="116" t="s">
        <v>1</v>
      </c>
      <c r="H1" s="116"/>
      <c r="I1" s="116"/>
      <c r="J1" s="116"/>
    </row>
    <row r="2" spans="1:10" x14ac:dyDescent="0.3">
      <c r="B2" s="2"/>
      <c r="D2" s="65"/>
      <c r="E2" s="1"/>
      <c r="F2" s="1"/>
      <c r="G2" s="116" t="s">
        <v>2</v>
      </c>
      <c r="H2" s="116"/>
      <c r="I2" s="116"/>
      <c r="J2" s="116"/>
    </row>
    <row r="3" spans="1:10" ht="14.4" x14ac:dyDescent="0.3">
      <c r="A3" s="133"/>
      <c r="B3" s="134"/>
      <c r="D3" s="66"/>
      <c r="E3" s="3"/>
      <c r="F3" s="3"/>
      <c r="G3" s="116" t="s">
        <v>3</v>
      </c>
      <c r="H3" s="116"/>
      <c r="I3" s="116"/>
      <c r="J3" s="116"/>
    </row>
    <row r="4" spans="1:10" ht="14.4" x14ac:dyDescent="0.3">
      <c r="A4" s="81"/>
      <c r="B4" s="4"/>
      <c r="D4" s="66"/>
      <c r="E4" s="3"/>
      <c r="F4" s="3"/>
      <c r="G4" s="116" t="s">
        <v>4</v>
      </c>
      <c r="H4" s="116"/>
      <c r="I4" s="116"/>
      <c r="J4" s="116"/>
    </row>
    <row r="5" spans="1:10" x14ac:dyDescent="0.3">
      <c r="A5" s="75"/>
      <c r="D5" s="66"/>
      <c r="E5" s="3"/>
      <c r="F5" s="3"/>
      <c r="G5" s="131" t="s">
        <v>5</v>
      </c>
      <c r="H5" s="132"/>
      <c r="I5" s="132"/>
      <c r="J5" s="132"/>
    </row>
    <row r="6" spans="1:10" x14ac:dyDescent="0.3">
      <c r="A6" s="75"/>
      <c r="D6" s="66"/>
      <c r="E6" s="3"/>
      <c r="F6" s="3"/>
      <c r="G6" s="116"/>
      <c r="H6" s="116"/>
      <c r="I6" s="6"/>
      <c r="J6" s="6"/>
    </row>
    <row r="7" spans="1:10" x14ac:dyDescent="0.3">
      <c r="A7" s="75"/>
      <c r="D7" s="66"/>
      <c r="E7" s="3"/>
      <c r="F7" s="3"/>
      <c r="G7" s="78"/>
      <c r="H7" s="78"/>
      <c r="I7" s="6"/>
      <c r="J7" s="6"/>
    </row>
    <row r="8" spans="1:10" ht="15.6" x14ac:dyDescent="0.3">
      <c r="A8" s="117" t="s">
        <v>186</v>
      </c>
      <c r="B8" s="117"/>
      <c r="C8" s="117"/>
      <c r="D8" s="117"/>
      <c r="E8" s="117"/>
      <c r="F8" s="117"/>
      <c r="G8" s="117"/>
      <c r="H8" s="117"/>
      <c r="I8" s="117"/>
      <c r="J8" s="117"/>
    </row>
    <row r="9" spans="1:10" ht="15.6" x14ac:dyDescent="0.3">
      <c r="A9" s="117" t="s">
        <v>187</v>
      </c>
      <c r="B9" s="117"/>
      <c r="C9" s="117"/>
      <c r="D9" s="117"/>
      <c r="E9" s="117"/>
      <c r="F9" s="117"/>
      <c r="G9" s="117"/>
      <c r="H9" s="117"/>
      <c r="I9" s="117"/>
      <c r="J9" s="117"/>
    </row>
    <row r="10" spans="1:10" ht="15.6" x14ac:dyDescent="0.3">
      <c r="A10" s="79"/>
      <c r="B10" s="79"/>
      <c r="C10" s="79"/>
      <c r="D10" s="67"/>
      <c r="E10" s="79"/>
      <c r="F10" s="79"/>
      <c r="G10" s="79"/>
      <c r="H10" s="79"/>
      <c r="I10" s="79"/>
      <c r="J10" s="79"/>
    </row>
    <row r="11" spans="1:10" ht="15.6" x14ac:dyDescent="0.3">
      <c r="A11" s="79"/>
      <c r="B11" s="79"/>
      <c r="C11" s="79"/>
      <c r="D11" s="67"/>
      <c r="E11" s="79"/>
      <c r="F11" s="79"/>
      <c r="G11" s="79"/>
      <c r="H11" s="79"/>
      <c r="I11" s="79"/>
      <c r="J11" s="79"/>
    </row>
    <row r="12" spans="1:10" ht="16.2" thickBot="1" x14ac:dyDescent="0.35">
      <c r="A12" s="79"/>
      <c r="B12" s="79"/>
      <c r="C12" s="79"/>
      <c r="D12" s="67"/>
      <c r="E12" s="79"/>
      <c r="F12" s="79"/>
      <c r="G12" s="79"/>
      <c r="H12" s="79"/>
      <c r="I12" s="79"/>
      <c r="J12" s="79"/>
    </row>
    <row r="13" spans="1:10" ht="13.8" thickBot="1" x14ac:dyDescent="0.3">
      <c r="A13" s="118" t="s">
        <v>6</v>
      </c>
      <c r="B13" s="119"/>
      <c r="C13" s="119"/>
      <c r="D13" s="119"/>
      <c r="E13" s="119" t="s">
        <v>7</v>
      </c>
      <c r="F13" s="119"/>
      <c r="G13" s="119"/>
      <c r="H13" s="119"/>
      <c r="I13" s="119"/>
      <c r="J13" s="120"/>
    </row>
    <row r="14" spans="1:10" ht="15.6" x14ac:dyDescent="0.25">
      <c r="A14" s="7" t="s">
        <v>8</v>
      </c>
      <c r="B14" s="8"/>
      <c r="C14" s="8"/>
      <c r="D14" s="68"/>
      <c r="E14" s="121" t="s">
        <v>9</v>
      </c>
      <c r="F14" s="122"/>
      <c r="G14" s="122"/>
      <c r="H14" s="122"/>
      <c r="I14" s="122"/>
      <c r="J14" s="123"/>
    </row>
    <row r="15" spans="1:10" ht="15.6" x14ac:dyDescent="0.25">
      <c r="A15" s="9" t="s">
        <v>10</v>
      </c>
      <c r="B15" s="79"/>
      <c r="C15" s="79"/>
      <c r="D15" s="69"/>
      <c r="E15" s="124" t="s">
        <v>11</v>
      </c>
      <c r="F15" s="125"/>
      <c r="G15" s="125"/>
      <c r="H15" s="125"/>
      <c r="I15" s="125"/>
      <c r="J15" s="126"/>
    </row>
    <row r="16" spans="1:10" ht="15.6" x14ac:dyDescent="0.25">
      <c r="A16" s="9" t="s">
        <v>12</v>
      </c>
      <c r="B16" s="79"/>
      <c r="C16" s="79"/>
      <c r="D16" s="69"/>
      <c r="E16" s="124" t="s">
        <v>13</v>
      </c>
      <c r="F16" s="125"/>
      <c r="G16" s="125"/>
      <c r="H16" s="125"/>
      <c r="I16" s="125"/>
      <c r="J16" s="126"/>
    </row>
    <row r="17" spans="1:10" ht="15.6" x14ac:dyDescent="0.3">
      <c r="A17" s="9" t="s">
        <v>14</v>
      </c>
      <c r="B17" s="79"/>
      <c r="C17" s="79"/>
      <c r="D17" s="69"/>
      <c r="E17" s="11"/>
      <c r="F17" s="79"/>
      <c r="G17" s="79"/>
      <c r="H17" s="79"/>
      <c r="I17" s="79"/>
      <c r="J17" s="10"/>
    </row>
    <row r="18" spans="1:10" ht="15.6" x14ac:dyDescent="0.3">
      <c r="A18" s="9" t="s">
        <v>15</v>
      </c>
      <c r="B18" s="79"/>
      <c r="C18" s="79"/>
      <c r="D18" s="69"/>
      <c r="E18" s="127" t="s">
        <v>16</v>
      </c>
      <c r="F18" s="128"/>
      <c r="G18" s="128"/>
      <c r="H18" s="128"/>
      <c r="I18" s="128"/>
      <c r="J18" s="129"/>
    </row>
    <row r="19" spans="1:10" ht="15.6" x14ac:dyDescent="0.25">
      <c r="A19" s="9" t="s">
        <v>17</v>
      </c>
      <c r="B19" s="79"/>
      <c r="C19" s="79"/>
      <c r="D19" s="69"/>
      <c r="E19" s="12" t="s">
        <v>18</v>
      </c>
      <c r="F19" s="13" t="s">
        <v>19</v>
      </c>
      <c r="G19" s="79"/>
      <c r="H19" s="79"/>
      <c r="I19" s="79"/>
      <c r="J19" s="10"/>
    </row>
    <row r="20" spans="1:10" ht="15.6" x14ac:dyDescent="0.3">
      <c r="A20" s="9" t="s">
        <v>20</v>
      </c>
      <c r="B20" s="79"/>
      <c r="C20" s="79"/>
      <c r="D20" s="69"/>
      <c r="E20" s="11"/>
      <c r="F20" s="79"/>
      <c r="G20" s="79"/>
      <c r="H20" s="79"/>
      <c r="I20" s="79"/>
      <c r="J20" s="10"/>
    </row>
    <row r="21" spans="1:10" ht="15.6" x14ac:dyDescent="0.3">
      <c r="A21" s="9" t="s">
        <v>12</v>
      </c>
      <c r="B21" s="79"/>
      <c r="C21" s="79"/>
      <c r="D21" s="69"/>
      <c r="E21" s="11"/>
      <c r="F21" s="79"/>
      <c r="G21" s="79"/>
      <c r="H21" s="79"/>
      <c r="I21" s="79"/>
      <c r="J21" s="10"/>
    </row>
    <row r="22" spans="1:10" ht="15.6" x14ac:dyDescent="0.3">
      <c r="A22" s="9" t="s">
        <v>21</v>
      </c>
      <c r="B22" s="79"/>
      <c r="C22" s="79"/>
      <c r="D22" s="69"/>
      <c r="E22" s="11"/>
      <c r="F22" s="79"/>
      <c r="G22" s="79"/>
      <c r="H22" s="79"/>
      <c r="I22" s="79"/>
      <c r="J22" s="10"/>
    </row>
    <row r="23" spans="1:10" ht="15.6" x14ac:dyDescent="0.3">
      <c r="A23" s="9" t="s">
        <v>12</v>
      </c>
      <c r="B23" s="79"/>
      <c r="C23" s="79"/>
      <c r="D23" s="69"/>
      <c r="E23" s="11"/>
      <c r="F23" s="79"/>
      <c r="G23" s="79"/>
      <c r="H23" s="79"/>
      <c r="I23" s="79"/>
      <c r="J23" s="10"/>
    </row>
    <row r="24" spans="1:10" ht="15.6" x14ac:dyDescent="0.25">
      <c r="A24" s="14" t="s">
        <v>22</v>
      </c>
      <c r="B24" s="79"/>
      <c r="C24" s="79"/>
      <c r="D24" s="69"/>
      <c r="E24" s="11"/>
      <c r="F24" s="79"/>
      <c r="G24" s="79"/>
      <c r="H24" s="79"/>
      <c r="I24" s="79"/>
      <c r="J24" s="10"/>
    </row>
    <row r="25" spans="1:10" ht="15.6" x14ac:dyDescent="0.3">
      <c r="A25" s="9" t="s">
        <v>23</v>
      </c>
      <c r="B25" s="79"/>
      <c r="C25" s="79"/>
      <c r="D25" s="69"/>
      <c r="E25" s="11"/>
      <c r="F25" s="79"/>
      <c r="G25" s="79"/>
      <c r="H25" s="79"/>
      <c r="I25" s="79"/>
      <c r="J25" s="10"/>
    </row>
    <row r="26" spans="1:10" ht="15.6" x14ac:dyDescent="0.3">
      <c r="A26" s="9" t="s">
        <v>24</v>
      </c>
      <c r="B26" s="79"/>
      <c r="C26" s="79"/>
      <c r="D26" s="69"/>
      <c r="E26" s="11"/>
      <c r="F26" s="79"/>
      <c r="G26" s="79"/>
      <c r="H26" s="79"/>
      <c r="I26" s="79"/>
      <c r="J26" s="10"/>
    </row>
    <row r="27" spans="1:10" ht="15.6" x14ac:dyDescent="0.3">
      <c r="A27" s="9" t="s">
        <v>25</v>
      </c>
      <c r="B27" s="79"/>
      <c r="C27" s="79"/>
      <c r="D27" s="69"/>
      <c r="E27" s="11"/>
      <c r="F27" s="79"/>
      <c r="G27" s="79"/>
      <c r="H27" s="79"/>
      <c r="I27" s="79"/>
      <c r="J27" s="10"/>
    </row>
    <row r="28" spans="1:10" ht="15.6" x14ac:dyDescent="0.3">
      <c r="A28" s="9" t="s">
        <v>14</v>
      </c>
      <c r="B28" s="79"/>
      <c r="C28" s="79"/>
      <c r="D28" s="69"/>
      <c r="E28" s="11"/>
      <c r="F28" s="79"/>
      <c r="G28" s="79"/>
      <c r="H28" s="79"/>
      <c r="I28" s="79"/>
      <c r="J28" s="10"/>
    </row>
    <row r="29" spans="1:10" ht="15.6" x14ac:dyDescent="0.3">
      <c r="A29" s="9" t="s">
        <v>26</v>
      </c>
      <c r="B29" s="79"/>
      <c r="C29" s="79"/>
      <c r="D29" s="69"/>
      <c r="E29" s="11"/>
      <c r="F29" s="79"/>
      <c r="G29" s="79"/>
      <c r="H29" s="79"/>
      <c r="I29" s="79"/>
      <c r="J29" s="10"/>
    </row>
    <row r="30" spans="1:10" ht="15.6" x14ac:dyDescent="0.3">
      <c r="A30" s="9" t="s">
        <v>27</v>
      </c>
      <c r="B30" s="79"/>
      <c r="C30" s="79"/>
      <c r="D30" s="69"/>
      <c r="E30" s="11"/>
      <c r="F30" s="79"/>
      <c r="G30" s="79"/>
      <c r="H30" s="79"/>
      <c r="I30" s="79"/>
      <c r="J30" s="10"/>
    </row>
    <row r="31" spans="1:10" ht="15.6" x14ac:dyDescent="0.3">
      <c r="A31" s="9" t="s">
        <v>28</v>
      </c>
      <c r="B31" s="79"/>
      <c r="C31" s="79"/>
      <c r="D31" s="69"/>
      <c r="E31" s="11"/>
      <c r="F31" s="79"/>
      <c r="G31" s="79"/>
      <c r="H31" s="79"/>
      <c r="I31" s="79"/>
      <c r="J31" s="10"/>
    </row>
    <row r="32" spans="1:10" ht="15.6" x14ac:dyDescent="0.3">
      <c r="A32" s="9" t="s">
        <v>29</v>
      </c>
      <c r="B32" s="15"/>
      <c r="C32" s="15"/>
      <c r="D32" s="70"/>
      <c r="E32" s="11"/>
      <c r="F32" s="79"/>
      <c r="G32" s="79"/>
      <c r="H32" s="79"/>
      <c r="I32" s="79"/>
      <c r="J32" s="10"/>
    </row>
    <row r="33" spans="1:10" ht="16.2" thickBot="1" x14ac:dyDescent="0.3">
      <c r="A33" s="16" t="s">
        <v>22</v>
      </c>
      <c r="B33" s="17"/>
      <c r="C33" s="17"/>
      <c r="D33" s="71"/>
      <c r="E33" s="19"/>
      <c r="F33" s="17"/>
      <c r="G33" s="17"/>
      <c r="H33" s="17"/>
      <c r="I33" s="17"/>
      <c r="J33" s="18"/>
    </row>
    <row r="34" spans="1:10" ht="15.6" x14ac:dyDescent="0.3">
      <c r="A34" s="79"/>
      <c r="B34" s="79"/>
      <c r="C34" s="79"/>
      <c r="D34" s="67"/>
      <c r="E34" s="79"/>
      <c r="F34" s="79"/>
      <c r="G34" s="79"/>
      <c r="H34" s="79"/>
      <c r="I34" s="79"/>
      <c r="J34" s="79"/>
    </row>
    <row r="35" spans="1:10" ht="15.6" x14ac:dyDescent="0.25">
      <c r="A35" s="45" t="s">
        <v>30</v>
      </c>
      <c r="B35" s="130" t="s">
        <v>31</v>
      </c>
      <c r="C35" s="130"/>
      <c r="D35" s="130"/>
      <c r="E35" s="130"/>
      <c r="F35" s="130"/>
      <c r="G35" s="130"/>
      <c r="H35" s="109" t="s">
        <v>32</v>
      </c>
      <c r="I35" s="110"/>
      <c r="J35" s="77">
        <v>31480900</v>
      </c>
    </row>
    <row r="36" spans="1:10" ht="15.6" x14ac:dyDescent="0.3">
      <c r="A36" s="20" t="s">
        <v>33</v>
      </c>
      <c r="B36" s="115" t="s">
        <v>34</v>
      </c>
      <c r="C36" s="115"/>
      <c r="D36" s="115"/>
      <c r="E36" s="115"/>
      <c r="F36" s="115"/>
      <c r="G36" s="115"/>
      <c r="H36" s="109" t="s">
        <v>35</v>
      </c>
      <c r="I36" s="110"/>
      <c r="J36" s="77">
        <v>6823355100</v>
      </c>
    </row>
    <row r="37" spans="1:10" x14ac:dyDescent="0.3">
      <c r="A37" s="20" t="s">
        <v>36</v>
      </c>
      <c r="B37" s="106" t="s">
        <v>37</v>
      </c>
      <c r="C37" s="107"/>
      <c r="D37" s="107"/>
      <c r="E37" s="107"/>
      <c r="F37" s="107"/>
      <c r="G37" s="108"/>
      <c r="H37" s="95" t="s">
        <v>38</v>
      </c>
      <c r="I37" s="97"/>
      <c r="J37" s="21">
        <v>150</v>
      </c>
    </row>
    <row r="38" spans="1:10" x14ac:dyDescent="0.3">
      <c r="A38" s="22" t="s">
        <v>39</v>
      </c>
      <c r="B38" s="95" t="s">
        <v>40</v>
      </c>
      <c r="C38" s="96"/>
      <c r="D38" s="96"/>
      <c r="E38" s="96"/>
      <c r="F38" s="96"/>
      <c r="G38" s="97"/>
      <c r="H38" s="109" t="s">
        <v>41</v>
      </c>
      <c r="I38" s="110"/>
      <c r="J38" s="76" t="s">
        <v>42</v>
      </c>
    </row>
    <row r="39" spans="1:10" x14ac:dyDescent="0.3">
      <c r="A39" s="22" t="s">
        <v>43</v>
      </c>
      <c r="B39" s="95" t="s">
        <v>44</v>
      </c>
      <c r="C39" s="96"/>
      <c r="D39" s="96"/>
      <c r="E39" s="96"/>
      <c r="F39" s="96"/>
      <c r="G39" s="97"/>
      <c r="H39" s="109"/>
      <c r="I39" s="110"/>
      <c r="J39" s="23"/>
    </row>
    <row r="40" spans="1:10" x14ac:dyDescent="0.3">
      <c r="A40" s="22" t="s">
        <v>45</v>
      </c>
      <c r="B40" s="111" t="s">
        <v>46</v>
      </c>
      <c r="C40" s="112"/>
      <c r="D40" s="112"/>
      <c r="E40" s="112"/>
      <c r="F40" s="112"/>
      <c r="G40" s="113"/>
      <c r="H40" s="95"/>
      <c r="I40" s="97"/>
      <c r="J40" s="24"/>
    </row>
    <row r="41" spans="1:10" x14ac:dyDescent="0.3">
      <c r="A41" s="22" t="s">
        <v>47</v>
      </c>
      <c r="B41" s="95" t="s">
        <v>48</v>
      </c>
      <c r="C41" s="96"/>
      <c r="D41" s="96"/>
      <c r="E41" s="96"/>
      <c r="F41" s="96"/>
      <c r="G41" s="97"/>
      <c r="H41" s="109"/>
      <c r="I41" s="110"/>
      <c r="J41" s="23"/>
    </row>
    <row r="42" spans="1:10" x14ac:dyDescent="0.3">
      <c r="A42" s="80"/>
      <c r="B42" s="25"/>
      <c r="C42" s="80"/>
      <c r="D42" s="72"/>
      <c r="E42" s="80"/>
      <c r="F42" s="80"/>
    </row>
    <row r="43" spans="1:10" ht="17.399999999999999" x14ac:dyDescent="0.3">
      <c r="A43" s="114" t="s">
        <v>49</v>
      </c>
      <c r="B43" s="114"/>
      <c r="C43" s="114"/>
      <c r="D43" s="114"/>
      <c r="E43" s="114"/>
      <c r="F43" s="114"/>
      <c r="G43" s="114"/>
      <c r="H43" s="114"/>
      <c r="I43" s="114"/>
      <c r="J43" s="114"/>
    </row>
    <row r="44" spans="1:10" ht="13.8" x14ac:dyDescent="0.3">
      <c r="A44" s="105" t="s">
        <v>50</v>
      </c>
      <c r="B44" s="105"/>
      <c r="C44" s="105"/>
      <c r="D44" s="105"/>
      <c r="E44" s="105"/>
      <c r="F44" s="105"/>
      <c r="G44" s="105"/>
      <c r="H44" s="105"/>
      <c r="I44" s="105"/>
      <c r="J44" s="105"/>
    </row>
    <row r="45" spans="1:10" x14ac:dyDescent="0.3">
      <c r="A45" s="6" t="s">
        <v>51</v>
      </c>
      <c r="B45" s="26"/>
      <c r="C45" s="27"/>
      <c r="D45" s="73"/>
      <c r="E45" s="27"/>
      <c r="F45" s="27"/>
      <c r="G45" s="27"/>
      <c r="H45" s="27"/>
      <c r="I45" s="27"/>
      <c r="J45" s="27"/>
    </row>
    <row r="46" spans="1:10" x14ac:dyDescent="0.3">
      <c r="A46" s="99"/>
      <c r="B46" s="100" t="s">
        <v>52</v>
      </c>
      <c r="C46" s="101" t="s">
        <v>181</v>
      </c>
      <c r="D46" s="101" t="s">
        <v>182</v>
      </c>
      <c r="E46" s="101" t="s">
        <v>183</v>
      </c>
      <c r="F46" s="103" t="s">
        <v>184</v>
      </c>
      <c r="G46" s="95" t="s">
        <v>53</v>
      </c>
      <c r="H46" s="96"/>
      <c r="I46" s="96"/>
      <c r="J46" s="97"/>
    </row>
    <row r="47" spans="1:10" ht="35.25" customHeight="1" x14ac:dyDescent="0.3">
      <c r="A47" s="99"/>
      <c r="B47" s="100"/>
      <c r="C47" s="102"/>
      <c r="D47" s="102"/>
      <c r="E47" s="102"/>
      <c r="F47" s="104"/>
      <c r="G47" s="21" t="s">
        <v>54</v>
      </c>
      <c r="H47" s="21" t="s">
        <v>55</v>
      </c>
      <c r="I47" s="21" t="s">
        <v>56</v>
      </c>
      <c r="J47" s="21" t="s">
        <v>57</v>
      </c>
    </row>
    <row r="48" spans="1:10" s="31" customFormat="1" x14ac:dyDescent="0.3">
      <c r="A48" s="28">
        <v>1</v>
      </c>
      <c r="B48" s="29">
        <v>2</v>
      </c>
      <c r="C48" s="30">
        <v>3</v>
      </c>
      <c r="D48" s="30">
        <v>4</v>
      </c>
      <c r="E48" s="30"/>
      <c r="F48" s="30">
        <v>5</v>
      </c>
      <c r="G48" s="30">
        <v>6</v>
      </c>
      <c r="H48" s="30">
        <v>7</v>
      </c>
      <c r="I48" s="30">
        <v>8</v>
      </c>
      <c r="J48" s="30">
        <v>9</v>
      </c>
    </row>
    <row r="49" spans="1:10" s="75" customFormat="1" ht="26.4" x14ac:dyDescent="0.3">
      <c r="A49" s="46" t="s">
        <v>58</v>
      </c>
      <c r="B49" s="32"/>
      <c r="C49" s="32"/>
      <c r="D49" s="32"/>
      <c r="E49" s="32"/>
      <c r="F49" s="32"/>
      <c r="G49" s="32"/>
      <c r="H49" s="32"/>
      <c r="I49" s="32"/>
      <c r="J49" s="47"/>
    </row>
    <row r="50" spans="1:10" s="75" customFormat="1" ht="15.6" x14ac:dyDescent="0.3">
      <c r="A50" s="48" t="s">
        <v>59</v>
      </c>
      <c r="B50" s="33"/>
      <c r="C50" s="33"/>
      <c r="D50" s="33"/>
      <c r="E50" s="33"/>
      <c r="F50" s="33"/>
      <c r="G50" s="33"/>
      <c r="H50" s="33"/>
      <c r="I50" s="33"/>
      <c r="J50" s="49"/>
    </row>
    <row r="51" spans="1:10" s="75" customFormat="1" ht="26.4" x14ac:dyDescent="0.25">
      <c r="A51" s="50" t="s">
        <v>60</v>
      </c>
      <c r="B51" s="42" t="s">
        <v>61</v>
      </c>
      <c r="C51" s="34">
        <v>15606.36</v>
      </c>
      <c r="D51" s="34">
        <v>12501.72</v>
      </c>
      <c r="E51" s="34">
        <v>16800</v>
      </c>
      <c r="F51" s="34">
        <f>G51+H51+I51+J51</f>
        <v>16800</v>
      </c>
      <c r="G51" s="34">
        <v>4200</v>
      </c>
      <c r="H51" s="34">
        <v>4200</v>
      </c>
      <c r="I51" s="34">
        <v>4200</v>
      </c>
      <c r="J51" s="34">
        <v>4200</v>
      </c>
    </row>
    <row r="52" spans="1:10" s="75" customFormat="1" x14ac:dyDescent="0.25">
      <c r="A52" s="50" t="s">
        <v>62</v>
      </c>
      <c r="B52" s="42" t="s">
        <v>63</v>
      </c>
      <c r="C52" s="34"/>
      <c r="D52" s="34"/>
      <c r="E52" s="34"/>
      <c r="F52" s="34">
        <f t="shared" ref="F52:F114" si="0">G52+H52+I52+J52</f>
        <v>0</v>
      </c>
      <c r="G52" s="34"/>
      <c r="H52" s="34"/>
      <c r="I52" s="34"/>
      <c r="J52" s="34"/>
    </row>
    <row r="53" spans="1:10" s="75" customFormat="1" x14ac:dyDescent="0.25">
      <c r="A53" s="50" t="s">
        <v>64</v>
      </c>
      <c r="B53" s="42" t="s">
        <v>65</v>
      </c>
      <c r="C53" s="34">
        <v>2601.06</v>
      </c>
      <c r="D53" s="34">
        <v>2083.62</v>
      </c>
      <c r="E53" s="34">
        <v>2800</v>
      </c>
      <c r="F53" s="34">
        <f t="shared" si="0"/>
        <v>2800</v>
      </c>
      <c r="G53" s="34">
        <v>700</v>
      </c>
      <c r="H53" s="34">
        <v>700</v>
      </c>
      <c r="I53" s="34">
        <v>700</v>
      </c>
      <c r="J53" s="34">
        <v>700</v>
      </c>
    </row>
    <row r="54" spans="1:10" s="75" customFormat="1" x14ac:dyDescent="0.25">
      <c r="A54" s="50" t="s">
        <v>66</v>
      </c>
      <c r="B54" s="42" t="s">
        <v>67</v>
      </c>
      <c r="C54" s="34"/>
      <c r="D54" s="34"/>
      <c r="E54" s="34"/>
      <c r="F54" s="34">
        <f t="shared" si="0"/>
        <v>0</v>
      </c>
      <c r="G54" s="34"/>
      <c r="H54" s="34"/>
      <c r="I54" s="34"/>
      <c r="J54" s="34"/>
    </row>
    <row r="55" spans="1:10" s="75" customFormat="1" ht="26.4" x14ac:dyDescent="0.25">
      <c r="A55" s="51" t="s">
        <v>68</v>
      </c>
      <c r="B55" s="82" t="s">
        <v>69</v>
      </c>
      <c r="C55" s="83">
        <f>C51-C53</f>
        <v>13005.300000000001</v>
      </c>
      <c r="D55" s="83">
        <f t="shared" ref="D55:J55" si="1">D51-D53</f>
        <v>10418.099999999999</v>
      </c>
      <c r="E55" s="83">
        <f t="shared" si="1"/>
        <v>14000</v>
      </c>
      <c r="F55" s="83">
        <f t="shared" si="1"/>
        <v>14000</v>
      </c>
      <c r="G55" s="83">
        <f t="shared" si="1"/>
        <v>3500</v>
      </c>
      <c r="H55" s="83">
        <f t="shared" si="1"/>
        <v>3500</v>
      </c>
      <c r="I55" s="83">
        <f t="shared" si="1"/>
        <v>3500</v>
      </c>
      <c r="J55" s="83">
        <f t="shared" si="1"/>
        <v>3500</v>
      </c>
    </row>
    <row r="56" spans="1:10" s="75" customFormat="1" ht="26.4" x14ac:dyDescent="0.25">
      <c r="A56" s="51" t="s">
        <v>70</v>
      </c>
      <c r="B56" s="42" t="s">
        <v>71</v>
      </c>
      <c r="C56" s="34">
        <v>587.79999999999995</v>
      </c>
      <c r="D56" s="34">
        <v>551.29999999999995</v>
      </c>
      <c r="E56" s="34">
        <v>700</v>
      </c>
      <c r="F56" s="34">
        <f t="shared" si="0"/>
        <v>800</v>
      </c>
      <c r="G56" s="34">
        <v>200</v>
      </c>
      <c r="H56" s="34">
        <v>200</v>
      </c>
      <c r="I56" s="34">
        <v>200</v>
      </c>
      <c r="J56" s="34">
        <v>200</v>
      </c>
    </row>
    <row r="57" spans="1:10" s="75" customFormat="1" x14ac:dyDescent="0.25">
      <c r="A57" s="51" t="s">
        <v>72</v>
      </c>
      <c r="B57" s="42" t="s">
        <v>73</v>
      </c>
      <c r="C57" s="34"/>
      <c r="D57" s="34"/>
      <c r="E57" s="34"/>
      <c r="F57" s="34">
        <f t="shared" si="0"/>
        <v>0</v>
      </c>
      <c r="G57" s="34"/>
      <c r="H57" s="34"/>
      <c r="I57" s="34"/>
      <c r="J57" s="34"/>
    </row>
    <row r="58" spans="1:10" s="75" customFormat="1" x14ac:dyDescent="0.25">
      <c r="A58" s="51" t="s">
        <v>74</v>
      </c>
      <c r="B58" s="42" t="s">
        <v>75</v>
      </c>
      <c r="C58" s="34"/>
      <c r="D58" s="34"/>
      <c r="E58" s="34"/>
      <c r="F58" s="34">
        <f t="shared" si="0"/>
        <v>0</v>
      </c>
      <c r="G58" s="34"/>
      <c r="H58" s="34"/>
      <c r="I58" s="34"/>
      <c r="J58" s="34"/>
    </row>
    <row r="59" spans="1:10" s="75" customFormat="1" x14ac:dyDescent="0.25">
      <c r="A59" s="51" t="s">
        <v>76</v>
      </c>
      <c r="B59" s="42" t="s">
        <v>77</v>
      </c>
      <c r="C59" s="34">
        <f>C62</f>
        <v>4481.5</v>
      </c>
      <c r="D59" s="34">
        <f t="shared" ref="D59:J59" si="2">D62</f>
        <v>3290.8</v>
      </c>
      <c r="E59" s="34">
        <f t="shared" si="2"/>
        <v>4420</v>
      </c>
      <c r="F59" s="34">
        <f t="shared" si="2"/>
        <v>4420</v>
      </c>
      <c r="G59" s="34">
        <f t="shared" si="2"/>
        <v>1105</v>
      </c>
      <c r="H59" s="34">
        <f t="shared" si="2"/>
        <v>1105</v>
      </c>
      <c r="I59" s="34">
        <f t="shared" si="2"/>
        <v>1105</v>
      </c>
      <c r="J59" s="34">
        <f t="shared" si="2"/>
        <v>1105</v>
      </c>
    </row>
    <row r="60" spans="1:10" s="75" customFormat="1" x14ac:dyDescent="0.25">
      <c r="A60" s="50" t="s">
        <v>78</v>
      </c>
      <c r="B60" s="42"/>
      <c r="C60" s="34"/>
      <c r="D60" s="34"/>
      <c r="E60" s="34"/>
      <c r="F60" s="34">
        <f t="shared" si="0"/>
        <v>0</v>
      </c>
      <c r="G60" s="34"/>
      <c r="H60" s="34"/>
      <c r="I60" s="34"/>
      <c r="J60" s="34"/>
    </row>
    <row r="61" spans="1:10" s="75" customFormat="1" x14ac:dyDescent="0.25">
      <c r="A61" s="50" t="s">
        <v>79</v>
      </c>
      <c r="B61" s="42"/>
      <c r="C61" s="34"/>
      <c r="D61" s="34"/>
      <c r="E61" s="34"/>
      <c r="F61" s="34">
        <f t="shared" si="0"/>
        <v>0</v>
      </c>
      <c r="G61" s="34"/>
      <c r="H61" s="34"/>
      <c r="I61" s="34"/>
      <c r="J61" s="34"/>
    </row>
    <row r="62" spans="1:10" s="75" customFormat="1" ht="26.4" x14ac:dyDescent="0.25">
      <c r="A62" s="50" t="s">
        <v>80</v>
      </c>
      <c r="B62" s="42"/>
      <c r="C62" s="34">
        <v>4481.5</v>
      </c>
      <c r="D62" s="34">
        <v>3290.8</v>
      </c>
      <c r="E62" s="34">
        <v>4420</v>
      </c>
      <c r="F62" s="34">
        <f t="shared" si="0"/>
        <v>4420</v>
      </c>
      <c r="G62" s="34">
        <v>1105</v>
      </c>
      <c r="H62" s="34">
        <v>1105</v>
      </c>
      <c r="I62" s="34">
        <v>1105</v>
      </c>
      <c r="J62" s="34">
        <v>1105</v>
      </c>
    </row>
    <row r="63" spans="1:10" s="75" customFormat="1" ht="13.8" x14ac:dyDescent="0.25">
      <c r="A63" s="85" t="s">
        <v>81</v>
      </c>
      <c r="B63" s="86" t="s">
        <v>82</v>
      </c>
      <c r="C63" s="87">
        <f>C55+C56+C59</f>
        <v>18074.599999999999</v>
      </c>
      <c r="D63" s="87">
        <f t="shared" ref="D63:J63" si="3">D55+D56+D59</f>
        <v>14260.199999999997</v>
      </c>
      <c r="E63" s="87">
        <f t="shared" si="3"/>
        <v>19120</v>
      </c>
      <c r="F63" s="87">
        <f t="shared" si="3"/>
        <v>19220</v>
      </c>
      <c r="G63" s="87">
        <f t="shared" si="3"/>
        <v>4805</v>
      </c>
      <c r="H63" s="87">
        <f t="shared" si="3"/>
        <v>4805</v>
      </c>
      <c r="I63" s="87">
        <f t="shared" si="3"/>
        <v>4805</v>
      </c>
      <c r="J63" s="87">
        <f t="shared" si="3"/>
        <v>4805</v>
      </c>
    </row>
    <row r="64" spans="1:10" s="75" customFormat="1" ht="15.6" x14ac:dyDescent="0.3">
      <c r="A64" s="52" t="s">
        <v>83</v>
      </c>
      <c r="B64" s="53"/>
      <c r="C64" s="35"/>
      <c r="D64" s="35"/>
      <c r="E64" s="35"/>
      <c r="F64" s="34"/>
      <c r="G64" s="54"/>
      <c r="H64" s="54"/>
      <c r="I64" s="54"/>
      <c r="J64" s="54"/>
    </row>
    <row r="65" spans="1:10" s="75" customFormat="1" ht="26.4" x14ac:dyDescent="0.25">
      <c r="A65" s="51" t="s">
        <v>84</v>
      </c>
      <c r="B65" s="40" t="s">
        <v>85</v>
      </c>
      <c r="C65" s="34">
        <v>11174.4</v>
      </c>
      <c r="D65" s="36">
        <v>9282.58</v>
      </c>
      <c r="E65" s="36">
        <v>12000</v>
      </c>
      <c r="F65" s="34">
        <f t="shared" si="0"/>
        <v>12000</v>
      </c>
      <c r="G65" s="34">
        <v>3000</v>
      </c>
      <c r="H65" s="34">
        <v>3000</v>
      </c>
      <c r="I65" s="34">
        <v>3000</v>
      </c>
      <c r="J65" s="34">
        <v>3000</v>
      </c>
    </row>
    <row r="66" spans="1:10" s="75" customFormat="1" x14ac:dyDescent="0.25">
      <c r="A66" s="37" t="s">
        <v>86</v>
      </c>
      <c r="B66" s="55" t="s">
        <v>87</v>
      </c>
      <c r="C66" s="38">
        <v>1890.94</v>
      </c>
      <c r="D66" s="34">
        <v>1617.42</v>
      </c>
      <c r="E66" s="34">
        <v>2200</v>
      </c>
      <c r="F66" s="34">
        <f t="shared" si="0"/>
        <v>2300</v>
      </c>
      <c r="G66" s="38">
        <v>575</v>
      </c>
      <c r="H66" s="38">
        <v>575</v>
      </c>
      <c r="I66" s="38">
        <v>575</v>
      </c>
      <c r="J66" s="38">
        <v>575</v>
      </c>
    </row>
    <row r="67" spans="1:10" s="75" customFormat="1" x14ac:dyDescent="0.25">
      <c r="A67" s="56" t="s">
        <v>88</v>
      </c>
      <c r="B67" s="57" t="s">
        <v>89</v>
      </c>
      <c r="C67" s="38"/>
      <c r="D67" s="38"/>
      <c r="E67" s="38"/>
      <c r="F67" s="34">
        <f t="shared" si="0"/>
        <v>0</v>
      </c>
      <c r="G67" s="38"/>
      <c r="H67" s="38"/>
      <c r="I67" s="38"/>
      <c r="J67" s="38"/>
    </row>
    <row r="68" spans="1:10" s="75" customFormat="1" x14ac:dyDescent="0.25">
      <c r="A68" s="56" t="s">
        <v>90</v>
      </c>
      <c r="B68" s="57" t="s">
        <v>91</v>
      </c>
      <c r="C68" s="38"/>
      <c r="D68" s="38"/>
      <c r="E68" s="38"/>
      <c r="F68" s="34">
        <f t="shared" si="0"/>
        <v>0</v>
      </c>
      <c r="G68" s="38"/>
      <c r="H68" s="38"/>
      <c r="I68" s="38"/>
      <c r="J68" s="38"/>
    </row>
    <row r="69" spans="1:10" s="75" customFormat="1" x14ac:dyDescent="0.25">
      <c r="A69" s="56" t="s">
        <v>92</v>
      </c>
      <c r="B69" s="57" t="s">
        <v>93</v>
      </c>
      <c r="C69" s="38"/>
      <c r="D69" s="38"/>
      <c r="E69" s="38"/>
      <c r="F69" s="34">
        <f t="shared" si="0"/>
        <v>0</v>
      </c>
      <c r="G69" s="38"/>
      <c r="H69" s="38"/>
      <c r="I69" s="38"/>
      <c r="J69" s="38"/>
    </row>
    <row r="70" spans="1:10" s="75" customFormat="1" x14ac:dyDescent="0.25">
      <c r="A70" s="37" t="s">
        <v>94</v>
      </c>
      <c r="B70" s="55" t="s">
        <v>95</v>
      </c>
      <c r="C70" s="38"/>
      <c r="D70" s="38"/>
      <c r="E70" s="38"/>
      <c r="F70" s="34">
        <f t="shared" si="0"/>
        <v>0</v>
      </c>
      <c r="G70" s="38"/>
      <c r="H70" s="38"/>
      <c r="I70" s="38"/>
      <c r="J70" s="38"/>
    </row>
    <row r="71" spans="1:10" s="75" customFormat="1" x14ac:dyDescent="0.25">
      <c r="A71" s="51" t="s">
        <v>96</v>
      </c>
      <c r="B71" s="40" t="s">
        <v>97</v>
      </c>
      <c r="C71" s="34">
        <v>3.01</v>
      </c>
      <c r="D71" s="34"/>
      <c r="E71" s="34"/>
      <c r="F71" s="34">
        <f t="shared" si="0"/>
        <v>0</v>
      </c>
      <c r="G71" s="34"/>
      <c r="H71" s="34"/>
      <c r="I71" s="34"/>
      <c r="J71" s="34"/>
    </row>
    <row r="72" spans="1:10" s="75" customFormat="1" x14ac:dyDescent="0.25">
      <c r="A72" s="51" t="s">
        <v>98</v>
      </c>
      <c r="B72" s="40" t="s">
        <v>99</v>
      </c>
      <c r="C72" s="34"/>
      <c r="D72" s="34"/>
      <c r="E72" s="34"/>
      <c r="F72" s="34">
        <f t="shared" si="0"/>
        <v>0</v>
      </c>
      <c r="G72" s="34"/>
      <c r="H72" s="34"/>
      <c r="I72" s="34"/>
      <c r="J72" s="34"/>
    </row>
    <row r="73" spans="1:10" s="75" customFormat="1" x14ac:dyDescent="0.25">
      <c r="A73" s="51" t="s">
        <v>100</v>
      </c>
      <c r="B73" s="40" t="s">
        <v>101</v>
      </c>
      <c r="C73" s="34"/>
      <c r="D73" s="34"/>
      <c r="E73" s="34"/>
      <c r="F73" s="34">
        <f t="shared" si="0"/>
        <v>0</v>
      </c>
      <c r="G73" s="34"/>
      <c r="H73" s="34"/>
      <c r="I73" s="34"/>
      <c r="J73" s="34"/>
    </row>
    <row r="74" spans="1:10" s="75" customFormat="1" x14ac:dyDescent="0.25">
      <c r="A74" s="51" t="s">
        <v>102</v>
      </c>
      <c r="B74" s="40" t="s">
        <v>103</v>
      </c>
      <c r="C74" s="34">
        <v>4979.3</v>
      </c>
      <c r="D74" s="34">
        <v>3643.03</v>
      </c>
      <c r="E74" s="34">
        <v>4900</v>
      </c>
      <c r="F74" s="34">
        <f t="shared" si="0"/>
        <v>4900</v>
      </c>
      <c r="G74" s="34">
        <v>1225</v>
      </c>
      <c r="H74" s="34">
        <v>1225</v>
      </c>
      <c r="I74" s="34">
        <v>1225</v>
      </c>
      <c r="J74" s="34">
        <v>1225</v>
      </c>
    </row>
    <row r="75" spans="1:10" s="75" customFormat="1" x14ac:dyDescent="0.25">
      <c r="A75" s="51" t="s">
        <v>104</v>
      </c>
      <c r="B75" s="40" t="s">
        <v>105</v>
      </c>
      <c r="C75" s="34"/>
      <c r="D75" s="34"/>
      <c r="E75" s="34"/>
      <c r="F75" s="34"/>
      <c r="G75" s="34"/>
      <c r="H75" s="34"/>
      <c r="I75" s="34"/>
      <c r="J75" s="34"/>
    </row>
    <row r="76" spans="1:10" s="75" customFormat="1" ht="13.8" x14ac:dyDescent="0.25">
      <c r="A76" s="85" t="s">
        <v>106</v>
      </c>
      <c r="B76" s="86" t="s">
        <v>107</v>
      </c>
      <c r="C76" s="88">
        <f>C65+C66+C71+C74+C75</f>
        <v>18047.650000000001</v>
      </c>
      <c r="D76" s="88">
        <f t="shared" ref="D76:J76" si="4">D65+D66+D71+D74</f>
        <v>14543.03</v>
      </c>
      <c r="E76" s="88">
        <f t="shared" si="4"/>
        <v>19100</v>
      </c>
      <c r="F76" s="88">
        <f t="shared" si="4"/>
        <v>19200</v>
      </c>
      <c r="G76" s="88">
        <f t="shared" si="4"/>
        <v>4800</v>
      </c>
      <c r="H76" s="88">
        <f t="shared" si="4"/>
        <v>4800</v>
      </c>
      <c r="I76" s="88">
        <f t="shared" si="4"/>
        <v>4800</v>
      </c>
      <c r="J76" s="88">
        <f t="shared" si="4"/>
        <v>4800</v>
      </c>
    </row>
    <row r="77" spans="1:10" s="75" customFormat="1" ht="13.8" x14ac:dyDescent="0.25">
      <c r="A77" s="58" t="s">
        <v>108</v>
      </c>
      <c r="B77" s="59"/>
      <c r="C77" s="39"/>
      <c r="D77" s="39"/>
      <c r="E77" s="39"/>
      <c r="F77" s="34"/>
      <c r="G77" s="39"/>
      <c r="H77" s="39"/>
      <c r="I77" s="39"/>
      <c r="J77" s="60"/>
    </row>
    <row r="78" spans="1:10" s="75" customFormat="1" x14ac:dyDescent="0.25">
      <c r="A78" s="94" t="s">
        <v>109</v>
      </c>
      <c r="B78" s="86" t="s">
        <v>110</v>
      </c>
      <c r="C78" s="88">
        <f>C63-C76</f>
        <v>26.94999999999709</v>
      </c>
      <c r="D78" s="88">
        <f t="shared" ref="D78:J78" si="5">D63-D76</f>
        <v>-282.83000000000357</v>
      </c>
      <c r="E78" s="88">
        <f t="shared" si="5"/>
        <v>20</v>
      </c>
      <c r="F78" s="88">
        <f t="shared" si="5"/>
        <v>20</v>
      </c>
      <c r="G78" s="88">
        <f t="shared" si="5"/>
        <v>5</v>
      </c>
      <c r="H78" s="88">
        <f t="shared" si="5"/>
        <v>5</v>
      </c>
      <c r="I78" s="88">
        <f t="shared" si="5"/>
        <v>5</v>
      </c>
      <c r="J78" s="88">
        <f t="shared" si="5"/>
        <v>5</v>
      </c>
    </row>
    <row r="79" spans="1:10" s="75" customFormat="1" x14ac:dyDescent="0.25">
      <c r="A79" s="51" t="s">
        <v>111</v>
      </c>
      <c r="B79" s="40" t="s">
        <v>112</v>
      </c>
      <c r="C79" s="34">
        <f>C56-C66-C71</f>
        <v>-1306.1500000000001</v>
      </c>
      <c r="D79" s="34">
        <f t="shared" ref="D79:J79" si="6">D56-D66-D71</f>
        <v>-1066.1200000000001</v>
      </c>
      <c r="E79" s="34">
        <f t="shared" si="6"/>
        <v>-1500</v>
      </c>
      <c r="F79" s="34">
        <f t="shared" si="6"/>
        <v>-1500</v>
      </c>
      <c r="G79" s="34">
        <f t="shared" si="6"/>
        <v>-375</v>
      </c>
      <c r="H79" s="34">
        <f t="shared" si="6"/>
        <v>-375</v>
      </c>
      <c r="I79" s="34">
        <f t="shared" si="6"/>
        <v>-375</v>
      </c>
      <c r="J79" s="34">
        <f t="shared" si="6"/>
        <v>-375</v>
      </c>
    </row>
    <row r="80" spans="1:10" s="75" customFormat="1" ht="26.4" x14ac:dyDescent="0.25">
      <c r="A80" s="51" t="s">
        <v>113</v>
      </c>
      <c r="B80" s="40" t="s">
        <v>114</v>
      </c>
      <c r="C80" s="34">
        <f>C55+C59-C65-C74</f>
        <v>1333.1000000000031</v>
      </c>
      <c r="D80" s="34">
        <f t="shared" ref="D80:J80" si="7">D55+D59-D65-D74</f>
        <v>783.28999999999769</v>
      </c>
      <c r="E80" s="34">
        <f t="shared" si="7"/>
        <v>1520</v>
      </c>
      <c r="F80" s="34">
        <f t="shared" si="7"/>
        <v>1520</v>
      </c>
      <c r="G80" s="34">
        <f t="shared" si="7"/>
        <v>380</v>
      </c>
      <c r="H80" s="34">
        <f t="shared" si="7"/>
        <v>380</v>
      </c>
      <c r="I80" s="34">
        <f t="shared" si="7"/>
        <v>380</v>
      </c>
      <c r="J80" s="34">
        <f t="shared" si="7"/>
        <v>380</v>
      </c>
    </row>
    <row r="81" spans="1:10" s="75" customFormat="1" x14ac:dyDescent="0.25">
      <c r="A81" s="50" t="s">
        <v>115</v>
      </c>
      <c r="B81" s="42" t="s">
        <v>116</v>
      </c>
      <c r="C81" s="34">
        <v>18.8</v>
      </c>
      <c r="D81" s="34">
        <v>0</v>
      </c>
      <c r="E81" s="34">
        <v>13.94</v>
      </c>
      <c r="F81" s="34">
        <f>G81+H81+I81+J81</f>
        <v>13.94</v>
      </c>
      <c r="G81" s="34"/>
      <c r="H81" s="34"/>
      <c r="I81" s="34"/>
      <c r="J81" s="34">
        <v>13.94</v>
      </c>
    </row>
    <row r="82" spans="1:10" s="75" customFormat="1" x14ac:dyDescent="0.25">
      <c r="A82" s="50" t="s">
        <v>117</v>
      </c>
      <c r="B82" s="42" t="s">
        <v>118</v>
      </c>
      <c r="C82" s="34">
        <v>18.8</v>
      </c>
      <c r="D82" s="34">
        <v>0</v>
      </c>
      <c r="E82" s="34">
        <v>13.94</v>
      </c>
      <c r="F82" s="34">
        <f t="shared" si="0"/>
        <v>13.94</v>
      </c>
      <c r="G82" s="34"/>
      <c r="H82" s="34"/>
      <c r="I82" s="34"/>
      <c r="J82" s="34">
        <v>13.94</v>
      </c>
    </row>
    <row r="83" spans="1:10" s="75" customFormat="1" x14ac:dyDescent="0.25">
      <c r="A83" s="50" t="s">
        <v>119</v>
      </c>
      <c r="B83" s="42" t="s">
        <v>120</v>
      </c>
      <c r="C83" s="34"/>
      <c r="D83" s="34">
        <v>282.83</v>
      </c>
      <c r="E83" s="34"/>
      <c r="F83" s="34">
        <f t="shared" si="0"/>
        <v>0</v>
      </c>
      <c r="G83" s="34"/>
      <c r="H83" s="34"/>
      <c r="I83" s="34"/>
      <c r="J83" s="34"/>
    </row>
    <row r="84" spans="1:10" s="75" customFormat="1" ht="13.8" x14ac:dyDescent="0.25">
      <c r="A84" s="61" t="s">
        <v>180</v>
      </c>
      <c r="B84" s="62"/>
      <c r="C84" s="43"/>
      <c r="D84" s="43"/>
      <c r="E84" s="43"/>
      <c r="F84" s="34"/>
      <c r="G84" s="43"/>
      <c r="H84" s="43"/>
      <c r="I84" s="43"/>
      <c r="J84" s="63"/>
    </row>
    <row r="85" spans="1:10" s="75" customFormat="1" ht="26.4" x14ac:dyDescent="0.25">
      <c r="A85" s="51" t="s">
        <v>121</v>
      </c>
      <c r="B85" s="40" t="s">
        <v>122</v>
      </c>
      <c r="C85" s="34">
        <v>8.1999999999999993</v>
      </c>
      <c r="D85" s="34">
        <v>0</v>
      </c>
      <c r="E85" s="34">
        <v>2.46</v>
      </c>
      <c r="F85" s="34">
        <f>G85+H85+I85+J85</f>
        <v>2.46</v>
      </c>
      <c r="G85" s="34"/>
      <c r="H85" s="34">
        <v>2.46</v>
      </c>
      <c r="I85" s="34"/>
      <c r="J85" s="34"/>
    </row>
    <row r="86" spans="1:10" s="75" customFormat="1" ht="26.4" x14ac:dyDescent="0.25">
      <c r="A86" s="51" t="s">
        <v>123</v>
      </c>
      <c r="B86" s="40" t="s">
        <v>124</v>
      </c>
      <c r="C86" s="34">
        <v>-4464.3</v>
      </c>
      <c r="D86" s="34">
        <v>-4728.3</v>
      </c>
      <c r="E86" s="34">
        <v>-4444.3</v>
      </c>
      <c r="F86" s="34">
        <v>-4424.3</v>
      </c>
      <c r="G86" s="34"/>
      <c r="H86" s="34"/>
      <c r="I86" s="34"/>
      <c r="J86" s="34">
        <v>-4424.3</v>
      </c>
    </row>
    <row r="87" spans="1:10" s="75" customFormat="1" x14ac:dyDescent="0.25">
      <c r="A87" s="50" t="s">
        <v>125</v>
      </c>
      <c r="B87" s="40" t="s">
        <v>126</v>
      </c>
      <c r="C87" s="34"/>
      <c r="D87" s="34"/>
      <c r="E87" s="34"/>
      <c r="F87" s="34">
        <f t="shared" si="0"/>
        <v>0</v>
      </c>
      <c r="G87" s="34"/>
      <c r="H87" s="34"/>
      <c r="I87" s="34"/>
      <c r="J87" s="34"/>
    </row>
    <row r="88" spans="1:10" s="75" customFormat="1" x14ac:dyDescent="0.25">
      <c r="A88" s="50" t="s">
        <v>127</v>
      </c>
      <c r="B88" s="42" t="s">
        <v>128</v>
      </c>
      <c r="C88" s="34"/>
      <c r="D88" s="34"/>
      <c r="E88" s="34"/>
      <c r="F88" s="34">
        <f t="shared" si="0"/>
        <v>0</v>
      </c>
      <c r="G88" s="34"/>
      <c r="H88" s="34"/>
      <c r="I88" s="34"/>
      <c r="J88" s="34"/>
    </row>
    <row r="89" spans="1:10" s="75" customFormat="1" x14ac:dyDescent="0.25">
      <c r="A89" s="50" t="s">
        <v>129</v>
      </c>
      <c r="B89" s="42" t="s">
        <v>130</v>
      </c>
      <c r="C89" s="34"/>
      <c r="D89" s="34"/>
      <c r="E89" s="34"/>
      <c r="F89" s="34">
        <f t="shared" si="0"/>
        <v>0</v>
      </c>
      <c r="G89" s="34"/>
      <c r="H89" s="34"/>
      <c r="I89" s="34"/>
      <c r="J89" s="34"/>
    </row>
    <row r="90" spans="1:10" s="75" customFormat="1" x14ac:dyDescent="0.25">
      <c r="A90" s="50" t="s">
        <v>131</v>
      </c>
      <c r="B90" s="42" t="s">
        <v>132</v>
      </c>
      <c r="C90" s="34"/>
      <c r="D90" s="34"/>
      <c r="E90" s="34"/>
      <c r="F90" s="34">
        <f t="shared" si="0"/>
        <v>0</v>
      </c>
      <c r="G90" s="34"/>
      <c r="H90" s="34"/>
      <c r="I90" s="34"/>
      <c r="J90" s="34"/>
    </row>
    <row r="91" spans="1:10" s="75" customFormat="1" ht="26.4" x14ac:dyDescent="0.25">
      <c r="A91" s="51" t="s">
        <v>133</v>
      </c>
      <c r="B91" s="40" t="s">
        <v>134</v>
      </c>
      <c r="C91" s="34">
        <v>-4445.5</v>
      </c>
      <c r="D91" s="34">
        <v>-4728.3</v>
      </c>
      <c r="E91" s="34">
        <v>-4444.3</v>
      </c>
      <c r="F91" s="34">
        <v>-4424.3</v>
      </c>
      <c r="G91" s="34"/>
      <c r="H91" s="34"/>
      <c r="I91" s="34"/>
      <c r="J91" s="34">
        <v>-4424.3</v>
      </c>
    </row>
    <row r="92" spans="1:10" s="75" customFormat="1" x14ac:dyDescent="0.25">
      <c r="A92" s="50"/>
      <c r="B92" s="50"/>
      <c r="C92" s="44"/>
      <c r="D92" s="44"/>
      <c r="E92" s="44"/>
      <c r="F92" s="34"/>
      <c r="G92" s="44"/>
      <c r="H92" s="44"/>
      <c r="I92" s="44"/>
      <c r="J92" s="44"/>
    </row>
    <row r="93" spans="1:10" s="75" customFormat="1" ht="27.6" x14ac:dyDescent="0.25">
      <c r="A93" s="61" t="s">
        <v>135</v>
      </c>
      <c r="B93" s="62"/>
      <c r="C93" s="43"/>
      <c r="D93" s="43"/>
      <c r="E93" s="43"/>
      <c r="F93" s="34"/>
      <c r="G93" s="43"/>
      <c r="H93" s="43"/>
      <c r="I93" s="43"/>
      <c r="J93" s="63"/>
    </row>
    <row r="94" spans="1:10" s="75" customFormat="1" ht="26.4" x14ac:dyDescent="0.25">
      <c r="A94" s="51" t="s">
        <v>136</v>
      </c>
      <c r="B94" s="40" t="s">
        <v>137</v>
      </c>
      <c r="C94" s="41">
        <f>C95+C96+C97+C98+C99+C100</f>
        <v>2230.92</v>
      </c>
      <c r="D94" s="41">
        <f t="shared" ref="D94:J94" si="8">D95+D96+D97+D98+D99+D100</f>
        <v>1576.96</v>
      </c>
      <c r="E94" s="41">
        <f t="shared" si="8"/>
        <v>2308.1999999999998</v>
      </c>
      <c r="F94" s="41">
        <f t="shared" si="8"/>
        <v>2306.06</v>
      </c>
      <c r="G94" s="41">
        <f t="shared" si="8"/>
        <v>575</v>
      </c>
      <c r="H94" s="41">
        <f t="shared" si="8"/>
        <v>575</v>
      </c>
      <c r="I94" s="41">
        <f t="shared" si="8"/>
        <v>575</v>
      </c>
      <c r="J94" s="41">
        <f t="shared" si="8"/>
        <v>581.05999999999995</v>
      </c>
    </row>
    <row r="95" spans="1:10" s="75" customFormat="1" x14ac:dyDescent="0.25">
      <c r="A95" s="50" t="s">
        <v>138</v>
      </c>
      <c r="B95" s="42" t="s">
        <v>139</v>
      </c>
      <c r="C95" s="34">
        <v>1.71</v>
      </c>
      <c r="D95" s="34">
        <v>8.1999999999999993</v>
      </c>
      <c r="E95" s="34">
        <v>8.1999999999999993</v>
      </c>
      <c r="F95" s="34">
        <f t="shared" si="0"/>
        <v>6.06</v>
      </c>
      <c r="G95" s="34"/>
      <c r="H95" s="34"/>
      <c r="I95" s="34"/>
      <c r="J95" s="34">
        <v>6.06</v>
      </c>
    </row>
    <row r="96" spans="1:10" s="75" customFormat="1" ht="26.4" x14ac:dyDescent="0.25">
      <c r="A96" s="50" t="s">
        <v>140</v>
      </c>
      <c r="B96" s="42" t="s">
        <v>141</v>
      </c>
      <c r="C96" s="34">
        <v>2229.21</v>
      </c>
      <c r="D96" s="34">
        <v>1568.76</v>
      </c>
      <c r="E96" s="34">
        <v>2300</v>
      </c>
      <c r="F96" s="34">
        <f t="shared" si="0"/>
        <v>2300</v>
      </c>
      <c r="G96" s="34">
        <v>575</v>
      </c>
      <c r="H96" s="34">
        <v>575</v>
      </c>
      <c r="I96" s="34">
        <v>575</v>
      </c>
      <c r="J96" s="34">
        <v>575</v>
      </c>
    </row>
    <row r="97" spans="1:10" s="75" customFormat="1" ht="26.4" x14ac:dyDescent="0.25">
      <c r="A97" s="50" t="s">
        <v>142</v>
      </c>
      <c r="B97" s="42" t="s">
        <v>143</v>
      </c>
      <c r="C97" s="34">
        <v>0</v>
      </c>
      <c r="D97" s="34"/>
      <c r="E97" s="34"/>
      <c r="F97" s="34">
        <f t="shared" si="0"/>
        <v>0</v>
      </c>
      <c r="G97" s="34"/>
      <c r="H97" s="34"/>
      <c r="I97" s="34"/>
      <c r="J97" s="34"/>
    </row>
    <row r="98" spans="1:10" s="75" customFormat="1" x14ac:dyDescent="0.25">
      <c r="A98" s="50" t="s">
        <v>144</v>
      </c>
      <c r="B98" s="42" t="s">
        <v>145</v>
      </c>
      <c r="C98" s="38"/>
      <c r="D98" s="38"/>
      <c r="E98" s="38"/>
      <c r="F98" s="34">
        <f t="shared" si="0"/>
        <v>0</v>
      </c>
      <c r="G98" s="38"/>
      <c r="H98" s="38"/>
      <c r="I98" s="38"/>
      <c r="J98" s="38"/>
    </row>
    <row r="99" spans="1:10" s="75" customFormat="1" x14ac:dyDescent="0.25">
      <c r="A99" s="50" t="s">
        <v>146</v>
      </c>
      <c r="B99" s="42" t="s">
        <v>147</v>
      </c>
      <c r="C99" s="38"/>
      <c r="D99" s="38"/>
      <c r="E99" s="38"/>
      <c r="F99" s="34">
        <f t="shared" si="0"/>
        <v>0</v>
      </c>
      <c r="G99" s="38"/>
      <c r="H99" s="38"/>
      <c r="I99" s="38"/>
      <c r="J99" s="38"/>
    </row>
    <row r="100" spans="1:10" s="75" customFormat="1" x14ac:dyDescent="0.25">
      <c r="A100" s="50" t="s">
        <v>148</v>
      </c>
      <c r="B100" s="42" t="s">
        <v>149</v>
      </c>
      <c r="C100" s="38"/>
      <c r="D100" s="38"/>
      <c r="E100" s="38"/>
      <c r="F100" s="34">
        <f t="shared" si="0"/>
        <v>0</v>
      </c>
      <c r="G100" s="38"/>
      <c r="H100" s="38"/>
      <c r="I100" s="38"/>
      <c r="J100" s="38"/>
    </row>
    <row r="101" spans="1:10" s="75" customFormat="1" ht="26.4" x14ac:dyDescent="0.25">
      <c r="A101" s="84" t="s">
        <v>150</v>
      </c>
      <c r="B101" s="82" t="s">
        <v>151</v>
      </c>
      <c r="C101" s="89">
        <f>C102+C103+C104</f>
        <v>1124.3500000000001</v>
      </c>
      <c r="D101" s="89">
        <f t="shared" ref="D101:J101" si="9">D102+D103+D104</f>
        <v>903.22</v>
      </c>
      <c r="E101" s="89">
        <f t="shared" si="9"/>
        <v>1286.3</v>
      </c>
      <c r="F101" s="89">
        <f t="shared" si="9"/>
        <v>1598.46</v>
      </c>
      <c r="G101" s="89">
        <f t="shared" si="9"/>
        <v>399</v>
      </c>
      <c r="H101" s="89">
        <f t="shared" si="9"/>
        <v>401.46</v>
      </c>
      <c r="I101" s="89">
        <f t="shared" si="9"/>
        <v>399</v>
      </c>
      <c r="J101" s="89">
        <f t="shared" si="9"/>
        <v>399</v>
      </c>
    </row>
    <row r="102" spans="1:10" s="75" customFormat="1" x14ac:dyDescent="0.25">
      <c r="A102" s="50" t="s">
        <v>152</v>
      </c>
      <c r="B102" s="42" t="s">
        <v>153</v>
      </c>
      <c r="C102" s="92">
        <v>1042.3800000000001</v>
      </c>
      <c r="D102" s="92">
        <v>838.21</v>
      </c>
      <c r="E102" s="92">
        <v>1200</v>
      </c>
      <c r="F102" s="91">
        <f t="shared" si="0"/>
        <v>1512</v>
      </c>
      <c r="G102" s="92">
        <v>378</v>
      </c>
      <c r="H102" s="92">
        <v>378</v>
      </c>
      <c r="I102" s="92">
        <v>378</v>
      </c>
      <c r="J102" s="92">
        <v>378</v>
      </c>
    </row>
    <row r="103" spans="1:10" s="75" customFormat="1" x14ac:dyDescent="0.25">
      <c r="A103" s="50" t="s">
        <v>154</v>
      </c>
      <c r="B103" s="42" t="s">
        <v>155</v>
      </c>
      <c r="C103" s="92">
        <v>81.97</v>
      </c>
      <c r="D103" s="92">
        <v>61.71</v>
      </c>
      <c r="E103" s="92">
        <v>83</v>
      </c>
      <c r="F103" s="91">
        <f t="shared" si="0"/>
        <v>84</v>
      </c>
      <c r="G103" s="92">
        <v>21</v>
      </c>
      <c r="H103" s="92">
        <v>21</v>
      </c>
      <c r="I103" s="92">
        <v>21</v>
      </c>
      <c r="J103" s="92">
        <v>21</v>
      </c>
    </row>
    <row r="104" spans="1:10" s="75" customFormat="1" ht="26.4" x14ac:dyDescent="0.25">
      <c r="A104" s="50" t="s">
        <v>156</v>
      </c>
      <c r="B104" s="42" t="s">
        <v>157</v>
      </c>
      <c r="C104" s="92"/>
      <c r="D104" s="92">
        <v>3.3</v>
      </c>
      <c r="E104" s="92">
        <v>3.3</v>
      </c>
      <c r="F104" s="91">
        <f t="shared" si="0"/>
        <v>2.46</v>
      </c>
      <c r="G104" s="92"/>
      <c r="H104" s="92">
        <v>2.46</v>
      </c>
      <c r="I104" s="92"/>
      <c r="J104" s="92"/>
    </row>
    <row r="105" spans="1:10" s="75" customFormat="1" x14ac:dyDescent="0.25">
      <c r="A105" s="84" t="s">
        <v>158</v>
      </c>
      <c r="B105" s="82" t="s">
        <v>159</v>
      </c>
      <c r="C105" s="90">
        <f>C106+C107</f>
        <v>1244.8600000000001</v>
      </c>
      <c r="D105" s="90">
        <f t="shared" ref="D105:J105" si="10">D106+D107</f>
        <v>1156.82</v>
      </c>
      <c r="E105" s="90">
        <f t="shared" si="10"/>
        <v>1650</v>
      </c>
      <c r="F105" s="90">
        <f t="shared" si="10"/>
        <v>2268</v>
      </c>
      <c r="G105" s="90">
        <f t="shared" si="10"/>
        <v>567</v>
      </c>
      <c r="H105" s="90">
        <f t="shared" si="10"/>
        <v>567</v>
      </c>
      <c r="I105" s="90">
        <f t="shared" si="10"/>
        <v>567</v>
      </c>
      <c r="J105" s="90">
        <f t="shared" si="10"/>
        <v>567</v>
      </c>
    </row>
    <row r="106" spans="1:10" s="75" customFormat="1" x14ac:dyDescent="0.25">
      <c r="A106" s="50" t="s">
        <v>160</v>
      </c>
      <c r="B106" s="42" t="s">
        <v>161</v>
      </c>
      <c r="C106" s="91">
        <v>1136.97</v>
      </c>
      <c r="D106" s="91">
        <v>920.67</v>
      </c>
      <c r="E106" s="91">
        <v>1320</v>
      </c>
      <c r="F106" s="91">
        <f t="shared" si="0"/>
        <v>1848</v>
      </c>
      <c r="G106" s="91">
        <v>462</v>
      </c>
      <c r="H106" s="91">
        <v>462</v>
      </c>
      <c r="I106" s="91">
        <v>462</v>
      </c>
      <c r="J106" s="91">
        <v>462</v>
      </c>
    </row>
    <row r="107" spans="1:10" s="75" customFormat="1" x14ac:dyDescent="0.25">
      <c r="A107" s="50" t="s">
        <v>162</v>
      </c>
      <c r="B107" s="42" t="s">
        <v>163</v>
      </c>
      <c r="C107" s="91">
        <v>107.89</v>
      </c>
      <c r="D107" s="91">
        <v>236.15</v>
      </c>
      <c r="E107" s="91">
        <v>330</v>
      </c>
      <c r="F107" s="91">
        <f t="shared" si="0"/>
        <v>420</v>
      </c>
      <c r="G107" s="91">
        <v>105</v>
      </c>
      <c r="H107" s="91">
        <v>105</v>
      </c>
      <c r="I107" s="91">
        <v>105</v>
      </c>
      <c r="J107" s="91">
        <v>105</v>
      </c>
    </row>
    <row r="108" spans="1:10" s="75" customFormat="1" x14ac:dyDescent="0.25">
      <c r="A108" s="51" t="s">
        <v>164</v>
      </c>
      <c r="B108" s="40" t="s">
        <v>165</v>
      </c>
      <c r="C108" s="91"/>
      <c r="D108" s="91"/>
      <c r="E108" s="34"/>
      <c r="F108" s="91">
        <f t="shared" si="0"/>
        <v>0</v>
      </c>
      <c r="G108" s="91"/>
      <c r="H108" s="91"/>
      <c r="I108" s="91"/>
      <c r="J108" s="91"/>
    </row>
    <row r="109" spans="1:10" s="75" customFormat="1" ht="39.6" x14ac:dyDescent="0.25">
      <c r="A109" s="50" t="s">
        <v>166</v>
      </c>
      <c r="B109" s="64" t="s">
        <v>167</v>
      </c>
      <c r="C109" s="93"/>
      <c r="D109" s="93"/>
      <c r="E109" s="34"/>
      <c r="F109" s="91">
        <f t="shared" si="0"/>
        <v>0</v>
      </c>
      <c r="G109" s="93"/>
      <c r="H109" s="93"/>
      <c r="I109" s="93"/>
      <c r="J109" s="93"/>
    </row>
    <row r="110" spans="1:10" s="75" customFormat="1" x14ac:dyDescent="0.25">
      <c r="A110" s="50" t="s">
        <v>168</v>
      </c>
      <c r="B110" s="42" t="s">
        <v>169</v>
      </c>
      <c r="C110" s="91"/>
      <c r="D110" s="91"/>
      <c r="E110" s="34"/>
      <c r="F110" s="91">
        <f t="shared" si="0"/>
        <v>0</v>
      </c>
      <c r="G110" s="91"/>
      <c r="H110" s="91"/>
      <c r="I110" s="91"/>
      <c r="J110" s="91"/>
    </row>
    <row r="111" spans="1:10" s="75" customFormat="1" x14ac:dyDescent="0.25">
      <c r="A111" s="50" t="s">
        <v>170</v>
      </c>
      <c r="B111" s="42" t="s">
        <v>171</v>
      </c>
      <c r="C111" s="91"/>
      <c r="D111" s="91"/>
      <c r="E111" s="34"/>
      <c r="F111" s="91">
        <f t="shared" si="0"/>
        <v>0</v>
      </c>
      <c r="G111" s="91"/>
      <c r="H111" s="91"/>
      <c r="I111" s="91"/>
      <c r="J111" s="91"/>
    </row>
    <row r="112" spans="1:10" s="75" customFormat="1" ht="26.4" x14ac:dyDescent="0.25">
      <c r="A112" s="50" t="s">
        <v>172</v>
      </c>
      <c r="B112" s="42" t="s">
        <v>173</v>
      </c>
      <c r="C112" s="91"/>
      <c r="D112" s="91"/>
      <c r="E112" s="34"/>
      <c r="F112" s="91">
        <f t="shared" si="0"/>
        <v>0</v>
      </c>
      <c r="G112" s="91"/>
      <c r="H112" s="91"/>
      <c r="I112" s="91"/>
      <c r="J112" s="91"/>
    </row>
    <row r="113" spans="1:10" s="75" customFormat="1" x14ac:dyDescent="0.25">
      <c r="A113" s="50" t="s">
        <v>174</v>
      </c>
      <c r="B113" s="42" t="s">
        <v>175</v>
      </c>
      <c r="C113" s="91"/>
      <c r="D113" s="91"/>
      <c r="E113" s="34"/>
      <c r="F113" s="91">
        <f t="shared" si="0"/>
        <v>0</v>
      </c>
      <c r="G113" s="91"/>
      <c r="H113" s="91"/>
      <c r="I113" s="91"/>
      <c r="J113" s="91"/>
    </row>
    <row r="114" spans="1:10" s="75" customFormat="1" x14ac:dyDescent="0.25">
      <c r="A114" s="50" t="s">
        <v>170</v>
      </c>
      <c r="B114" s="42" t="s">
        <v>176</v>
      </c>
      <c r="C114" s="34"/>
      <c r="D114" s="34"/>
      <c r="E114" s="34"/>
      <c r="F114" s="91">
        <f t="shared" si="0"/>
        <v>0</v>
      </c>
      <c r="G114" s="91"/>
      <c r="H114" s="91"/>
      <c r="I114" s="91"/>
      <c r="J114" s="91"/>
    </row>
    <row r="115" spans="1:10" s="75" customFormat="1" ht="13.8" x14ac:dyDescent="0.25">
      <c r="A115" s="85" t="s">
        <v>177</v>
      </c>
      <c r="B115" s="86" t="s">
        <v>178</v>
      </c>
      <c r="C115" s="88">
        <f>C94+C101+C105+C108</f>
        <v>4600.130000000001</v>
      </c>
      <c r="D115" s="88">
        <f>D94+D101+D105+D108</f>
        <v>3637</v>
      </c>
      <c r="E115" s="88">
        <f t="shared" ref="E115:J115" si="11">E94+E101+E105+E108</f>
        <v>5244.5</v>
      </c>
      <c r="F115" s="88">
        <f t="shared" si="11"/>
        <v>6172.52</v>
      </c>
      <c r="G115" s="88">
        <f t="shared" si="11"/>
        <v>1541</v>
      </c>
      <c r="H115" s="88">
        <f t="shared" si="11"/>
        <v>1543.46</v>
      </c>
      <c r="I115" s="88">
        <f t="shared" si="11"/>
        <v>1541</v>
      </c>
      <c r="J115" s="88">
        <f t="shared" si="11"/>
        <v>1547.06</v>
      </c>
    </row>
    <row r="117" spans="1:10" x14ac:dyDescent="0.3">
      <c r="A117" s="1" t="s">
        <v>179</v>
      </c>
      <c r="E117" s="98" t="s">
        <v>185</v>
      </c>
      <c r="F117" s="98"/>
      <c r="G117" s="98"/>
      <c r="H117" s="98"/>
    </row>
    <row r="128" spans="1:10" x14ac:dyDescent="0.3">
      <c r="B128" s="1"/>
      <c r="D128" s="65"/>
      <c r="E128" s="1"/>
      <c r="F128" s="1"/>
    </row>
    <row r="129" spans="2:6" x14ac:dyDescent="0.3">
      <c r="B129" s="1"/>
      <c r="D129" s="65"/>
      <c r="E129" s="1"/>
      <c r="F129" s="1"/>
    </row>
    <row r="130" spans="2:6" x14ac:dyDescent="0.3">
      <c r="B130" s="1"/>
      <c r="D130" s="65"/>
      <c r="E130" s="1"/>
      <c r="F130" s="1"/>
    </row>
    <row r="131" spans="2:6" x14ac:dyDescent="0.3">
      <c r="B131" s="1"/>
      <c r="D131" s="65"/>
      <c r="E131" s="1"/>
      <c r="F131" s="1"/>
    </row>
    <row r="132" spans="2:6" x14ac:dyDescent="0.3">
      <c r="B132" s="1"/>
      <c r="D132" s="65"/>
      <c r="E132" s="1"/>
      <c r="F132" s="1"/>
    </row>
    <row r="133" spans="2:6" x14ac:dyDescent="0.3">
      <c r="B133" s="1"/>
      <c r="D133" s="65"/>
      <c r="E133" s="1"/>
      <c r="F133" s="1"/>
    </row>
    <row r="134" spans="2:6" x14ac:dyDescent="0.3">
      <c r="B134" s="1"/>
      <c r="D134" s="65"/>
      <c r="E134" s="1"/>
      <c r="F134" s="1"/>
    </row>
    <row r="135" spans="2:6" x14ac:dyDescent="0.3">
      <c r="B135" s="1"/>
      <c r="D135" s="65"/>
      <c r="E135" s="1"/>
      <c r="F135" s="1"/>
    </row>
    <row r="136" spans="2:6" x14ac:dyDescent="0.3">
      <c r="B136" s="1"/>
      <c r="D136" s="65"/>
      <c r="E136" s="1"/>
      <c r="F136" s="1"/>
    </row>
    <row r="137" spans="2:6" x14ac:dyDescent="0.3">
      <c r="B137" s="1"/>
      <c r="D137" s="65"/>
      <c r="E137" s="1"/>
      <c r="F137" s="1"/>
    </row>
    <row r="138" spans="2:6" x14ac:dyDescent="0.3">
      <c r="B138" s="1"/>
      <c r="D138" s="65"/>
      <c r="E138" s="1"/>
      <c r="F138" s="1"/>
    </row>
    <row r="139" spans="2:6" x14ac:dyDescent="0.3">
      <c r="B139" s="1"/>
      <c r="D139" s="65"/>
      <c r="E139" s="1"/>
      <c r="F139" s="1"/>
    </row>
    <row r="140" spans="2:6" x14ac:dyDescent="0.3">
      <c r="B140" s="1"/>
      <c r="D140" s="65"/>
      <c r="E140" s="1"/>
      <c r="F140" s="1"/>
    </row>
    <row r="141" spans="2:6" x14ac:dyDescent="0.3">
      <c r="B141" s="1"/>
      <c r="D141" s="65"/>
      <c r="E141" s="1"/>
      <c r="F141" s="1"/>
    </row>
    <row r="142" spans="2:6" x14ac:dyDescent="0.3">
      <c r="B142" s="1"/>
      <c r="D142" s="65"/>
      <c r="E142" s="1"/>
      <c r="F142" s="1"/>
    </row>
    <row r="143" spans="2:6" x14ac:dyDescent="0.3">
      <c r="B143" s="1"/>
      <c r="D143" s="65"/>
      <c r="E143" s="1"/>
      <c r="F143" s="1"/>
    </row>
    <row r="144" spans="2:6" x14ac:dyDescent="0.3">
      <c r="B144" s="1"/>
      <c r="D144" s="65"/>
      <c r="E144" s="1"/>
      <c r="F144" s="1"/>
    </row>
    <row r="145" spans="2:6" x14ac:dyDescent="0.3">
      <c r="B145" s="1"/>
      <c r="D145" s="65"/>
      <c r="E145" s="1"/>
      <c r="F145" s="1"/>
    </row>
    <row r="146" spans="2:6" x14ac:dyDescent="0.3">
      <c r="B146" s="1"/>
      <c r="D146" s="65"/>
      <c r="E146" s="1"/>
      <c r="F146" s="1"/>
    </row>
    <row r="147" spans="2:6" x14ac:dyDescent="0.3">
      <c r="B147" s="1"/>
      <c r="D147" s="65"/>
      <c r="E147" s="1"/>
      <c r="F147" s="1"/>
    </row>
    <row r="148" spans="2:6" x14ac:dyDescent="0.3">
      <c r="B148" s="1"/>
      <c r="D148" s="65"/>
      <c r="E148" s="1"/>
      <c r="F148" s="1"/>
    </row>
    <row r="149" spans="2:6" x14ac:dyDescent="0.3">
      <c r="B149" s="1"/>
      <c r="D149" s="65"/>
      <c r="E149" s="1"/>
      <c r="F149" s="1"/>
    </row>
    <row r="150" spans="2:6" x14ac:dyDescent="0.3">
      <c r="B150" s="1"/>
      <c r="D150" s="65"/>
      <c r="E150" s="1"/>
      <c r="F150" s="1"/>
    </row>
    <row r="151" spans="2:6" x14ac:dyDescent="0.3">
      <c r="B151" s="1"/>
      <c r="D151" s="65"/>
      <c r="E151" s="1"/>
      <c r="F151" s="1"/>
    </row>
    <row r="152" spans="2:6" x14ac:dyDescent="0.3">
      <c r="B152" s="1"/>
      <c r="D152" s="65"/>
      <c r="E152" s="1"/>
      <c r="F152" s="1"/>
    </row>
    <row r="153" spans="2:6" x14ac:dyDescent="0.3">
      <c r="B153" s="1"/>
      <c r="D153" s="65"/>
      <c r="E153" s="1"/>
      <c r="F153" s="1"/>
    </row>
    <row r="154" spans="2:6" x14ac:dyDescent="0.3">
      <c r="B154" s="1"/>
      <c r="D154" s="65"/>
      <c r="E154" s="1"/>
      <c r="F154" s="1"/>
    </row>
    <row r="155" spans="2:6" x14ac:dyDescent="0.3">
      <c r="B155" s="1"/>
      <c r="D155" s="65"/>
      <c r="E155" s="1"/>
      <c r="F155" s="1"/>
    </row>
    <row r="156" spans="2:6" x14ac:dyDescent="0.3">
      <c r="B156" s="1"/>
      <c r="D156" s="65"/>
      <c r="E156" s="1"/>
      <c r="F156" s="1"/>
    </row>
    <row r="157" spans="2:6" x14ac:dyDescent="0.3">
      <c r="B157" s="1"/>
      <c r="D157" s="65"/>
      <c r="E157" s="1"/>
      <c r="F157" s="1"/>
    </row>
    <row r="158" spans="2:6" x14ac:dyDescent="0.3">
      <c r="B158" s="1"/>
      <c r="D158" s="65"/>
      <c r="E158" s="1"/>
      <c r="F158" s="1"/>
    </row>
    <row r="159" spans="2:6" x14ac:dyDescent="0.3">
      <c r="B159" s="1"/>
      <c r="D159" s="65"/>
      <c r="E159" s="1"/>
      <c r="F159" s="1"/>
    </row>
    <row r="160" spans="2:6" x14ac:dyDescent="0.3">
      <c r="B160" s="1"/>
      <c r="D160" s="65"/>
      <c r="E160" s="1"/>
      <c r="F160" s="1"/>
    </row>
    <row r="161" spans="2:6" x14ac:dyDescent="0.3">
      <c r="B161" s="1"/>
      <c r="D161" s="65"/>
      <c r="E161" s="1"/>
      <c r="F161" s="1"/>
    </row>
    <row r="162" spans="2:6" x14ac:dyDescent="0.3">
      <c r="B162" s="1"/>
      <c r="D162" s="65"/>
      <c r="E162" s="1"/>
      <c r="F162" s="1"/>
    </row>
    <row r="163" spans="2:6" x14ac:dyDescent="0.3">
      <c r="B163" s="1"/>
      <c r="D163" s="65"/>
      <c r="E163" s="1"/>
      <c r="F163" s="1"/>
    </row>
    <row r="164" spans="2:6" x14ac:dyDescent="0.3">
      <c r="B164" s="1"/>
      <c r="D164" s="65"/>
      <c r="E164" s="1"/>
      <c r="F164" s="1"/>
    </row>
    <row r="165" spans="2:6" x14ac:dyDescent="0.3">
      <c r="B165" s="1"/>
      <c r="D165" s="65"/>
      <c r="E165" s="1"/>
      <c r="F165" s="1"/>
    </row>
    <row r="166" spans="2:6" x14ac:dyDescent="0.3">
      <c r="B166" s="1"/>
      <c r="D166" s="65"/>
      <c r="E166" s="1"/>
      <c r="F166" s="1"/>
    </row>
    <row r="167" spans="2:6" x14ac:dyDescent="0.3">
      <c r="B167" s="1"/>
      <c r="D167" s="65"/>
      <c r="E167" s="1"/>
      <c r="F167" s="1"/>
    </row>
    <row r="168" spans="2:6" x14ac:dyDescent="0.3">
      <c r="B168" s="1"/>
      <c r="D168" s="65"/>
      <c r="E168" s="1"/>
      <c r="F168" s="1"/>
    </row>
    <row r="169" spans="2:6" x14ac:dyDescent="0.3">
      <c r="B169" s="1"/>
      <c r="D169" s="65"/>
      <c r="E169" s="1"/>
      <c r="F169" s="1"/>
    </row>
    <row r="170" spans="2:6" x14ac:dyDescent="0.3">
      <c r="B170" s="1"/>
      <c r="D170" s="65"/>
      <c r="E170" s="1"/>
      <c r="F170" s="1"/>
    </row>
    <row r="171" spans="2:6" x14ac:dyDescent="0.3">
      <c r="B171" s="1"/>
      <c r="D171" s="65"/>
      <c r="E171" s="1"/>
      <c r="F171" s="1"/>
    </row>
    <row r="172" spans="2:6" x14ac:dyDescent="0.3">
      <c r="B172" s="1"/>
      <c r="D172" s="65"/>
      <c r="E172" s="1"/>
      <c r="F172" s="1"/>
    </row>
    <row r="173" spans="2:6" x14ac:dyDescent="0.3">
      <c r="B173" s="1"/>
      <c r="D173" s="65"/>
      <c r="E173" s="1"/>
      <c r="F173" s="1"/>
    </row>
    <row r="174" spans="2:6" x14ac:dyDescent="0.3">
      <c r="B174" s="1"/>
      <c r="D174" s="65"/>
      <c r="E174" s="1"/>
      <c r="F174" s="1"/>
    </row>
    <row r="175" spans="2:6" x14ac:dyDescent="0.3">
      <c r="B175" s="1"/>
      <c r="D175" s="65"/>
      <c r="E175" s="1"/>
      <c r="F175" s="1"/>
    </row>
    <row r="176" spans="2:6" x14ac:dyDescent="0.3">
      <c r="B176" s="1"/>
      <c r="D176" s="65"/>
      <c r="E176" s="1"/>
      <c r="F176" s="1"/>
    </row>
    <row r="177" spans="2:6" x14ac:dyDescent="0.3">
      <c r="B177" s="1"/>
      <c r="D177" s="65"/>
      <c r="E177" s="1"/>
      <c r="F177" s="1"/>
    </row>
    <row r="178" spans="2:6" x14ac:dyDescent="0.3">
      <c r="B178" s="1"/>
      <c r="D178" s="65"/>
      <c r="E178" s="1"/>
      <c r="F178" s="1"/>
    </row>
    <row r="179" spans="2:6" x14ac:dyDescent="0.3">
      <c r="B179" s="1"/>
      <c r="D179" s="65"/>
      <c r="E179" s="1"/>
      <c r="F179" s="1"/>
    </row>
    <row r="180" spans="2:6" x14ac:dyDescent="0.3">
      <c r="B180" s="1"/>
      <c r="D180" s="65"/>
      <c r="E180" s="1"/>
      <c r="F180" s="1"/>
    </row>
    <row r="181" spans="2:6" x14ac:dyDescent="0.3">
      <c r="B181" s="1"/>
      <c r="D181" s="65"/>
      <c r="E181" s="1"/>
      <c r="F181" s="1"/>
    </row>
    <row r="182" spans="2:6" x14ac:dyDescent="0.3">
      <c r="B182" s="1"/>
      <c r="D182" s="65"/>
      <c r="E182" s="1"/>
      <c r="F182" s="1"/>
    </row>
    <row r="183" spans="2:6" x14ac:dyDescent="0.3">
      <c r="B183" s="1"/>
      <c r="D183" s="65"/>
      <c r="E183" s="1"/>
      <c r="F183" s="1"/>
    </row>
    <row r="184" spans="2:6" x14ac:dyDescent="0.3">
      <c r="B184" s="1"/>
      <c r="D184" s="65"/>
      <c r="E184" s="1"/>
      <c r="F184" s="1"/>
    </row>
    <row r="185" spans="2:6" x14ac:dyDescent="0.3">
      <c r="B185" s="1"/>
      <c r="D185" s="65"/>
      <c r="E185" s="1"/>
      <c r="F185" s="1"/>
    </row>
    <row r="186" spans="2:6" x14ac:dyDescent="0.3">
      <c r="B186" s="1"/>
      <c r="D186" s="65"/>
      <c r="E186" s="1"/>
      <c r="F186" s="1"/>
    </row>
    <row r="187" spans="2:6" x14ac:dyDescent="0.3">
      <c r="B187" s="1"/>
      <c r="D187" s="65"/>
      <c r="E187" s="1"/>
      <c r="F187" s="1"/>
    </row>
    <row r="188" spans="2:6" x14ac:dyDescent="0.3">
      <c r="B188" s="1"/>
      <c r="D188" s="65"/>
      <c r="E188" s="1"/>
      <c r="F188" s="1"/>
    </row>
    <row r="189" spans="2:6" x14ac:dyDescent="0.3">
      <c r="B189" s="1"/>
      <c r="D189" s="65"/>
      <c r="E189" s="1"/>
      <c r="F189" s="1"/>
    </row>
    <row r="190" spans="2:6" x14ac:dyDescent="0.3">
      <c r="B190" s="1"/>
      <c r="D190" s="65"/>
      <c r="E190" s="1"/>
      <c r="F190" s="1"/>
    </row>
    <row r="191" spans="2:6" x14ac:dyDescent="0.3">
      <c r="B191" s="1"/>
      <c r="D191" s="65"/>
      <c r="E191" s="1"/>
      <c r="F191" s="1"/>
    </row>
    <row r="192" spans="2:6" x14ac:dyDescent="0.3">
      <c r="B192" s="1"/>
      <c r="D192" s="65"/>
      <c r="E192" s="1"/>
      <c r="F192" s="1"/>
    </row>
    <row r="193" spans="2:6" x14ac:dyDescent="0.3">
      <c r="B193" s="1"/>
      <c r="D193" s="65"/>
      <c r="E193" s="1"/>
      <c r="F193" s="1"/>
    </row>
    <row r="194" spans="2:6" x14ac:dyDescent="0.3">
      <c r="B194" s="1"/>
      <c r="D194" s="65"/>
      <c r="E194" s="1"/>
      <c r="F194" s="1"/>
    </row>
    <row r="195" spans="2:6" x14ac:dyDescent="0.3">
      <c r="B195" s="1"/>
      <c r="D195" s="65"/>
      <c r="E195" s="1"/>
      <c r="F195" s="1"/>
    </row>
    <row r="196" spans="2:6" x14ac:dyDescent="0.3">
      <c r="B196" s="1"/>
      <c r="D196" s="65"/>
      <c r="E196" s="1"/>
      <c r="F196" s="1"/>
    </row>
    <row r="197" spans="2:6" x14ac:dyDescent="0.3">
      <c r="B197" s="1"/>
      <c r="D197" s="65"/>
      <c r="E197" s="1"/>
      <c r="F197" s="1"/>
    </row>
    <row r="198" spans="2:6" x14ac:dyDescent="0.3">
      <c r="B198" s="1"/>
      <c r="D198" s="65"/>
      <c r="E198" s="1"/>
      <c r="F198" s="1"/>
    </row>
    <row r="199" spans="2:6" x14ac:dyDescent="0.3">
      <c r="B199" s="1"/>
      <c r="D199" s="65"/>
      <c r="E199" s="1"/>
      <c r="F199" s="1"/>
    </row>
    <row r="200" spans="2:6" x14ac:dyDescent="0.3">
      <c r="B200" s="1"/>
      <c r="D200" s="65"/>
      <c r="E200" s="1"/>
      <c r="F200" s="1"/>
    </row>
    <row r="201" spans="2:6" x14ac:dyDescent="0.3">
      <c r="B201" s="1"/>
      <c r="D201" s="65"/>
      <c r="E201" s="1"/>
      <c r="F201" s="1"/>
    </row>
    <row r="202" spans="2:6" x14ac:dyDescent="0.3">
      <c r="B202" s="1"/>
      <c r="D202" s="65"/>
      <c r="E202" s="1"/>
      <c r="F202" s="1"/>
    </row>
    <row r="203" spans="2:6" x14ac:dyDescent="0.3">
      <c r="B203" s="1"/>
      <c r="D203" s="65"/>
      <c r="E203" s="1"/>
      <c r="F203" s="1"/>
    </row>
    <row r="204" spans="2:6" x14ac:dyDescent="0.3">
      <c r="B204" s="1"/>
      <c r="D204" s="65"/>
      <c r="E204" s="1"/>
      <c r="F204" s="1"/>
    </row>
    <row r="205" spans="2:6" x14ac:dyDescent="0.3">
      <c r="B205" s="1"/>
      <c r="D205" s="65"/>
      <c r="E205" s="1"/>
      <c r="F205" s="1"/>
    </row>
    <row r="206" spans="2:6" x14ac:dyDescent="0.3">
      <c r="B206" s="1"/>
      <c r="D206" s="65"/>
      <c r="E206" s="1"/>
      <c r="F206" s="1"/>
    </row>
    <row r="207" spans="2:6" x14ac:dyDescent="0.3">
      <c r="B207" s="1"/>
      <c r="D207" s="65"/>
      <c r="E207" s="1"/>
      <c r="F207" s="1"/>
    </row>
    <row r="208" spans="2:6" x14ac:dyDescent="0.3">
      <c r="B208" s="1"/>
      <c r="D208" s="65"/>
      <c r="E208" s="1"/>
      <c r="F208" s="1"/>
    </row>
    <row r="209" spans="2:6" x14ac:dyDescent="0.3">
      <c r="B209" s="1"/>
      <c r="D209" s="65"/>
      <c r="E209" s="1"/>
      <c r="F209" s="1"/>
    </row>
    <row r="210" spans="2:6" x14ac:dyDescent="0.3">
      <c r="B210" s="1"/>
      <c r="D210" s="65"/>
      <c r="E210" s="1"/>
      <c r="F210" s="1"/>
    </row>
    <row r="211" spans="2:6" x14ac:dyDescent="0.3">
      <c r="B211" s="1"/>
      <c r="D211" s="65"/>
      <c r="E211" s="1"/>
      <c r="F211" s="1"/>
    </row>
    <row r="212" spans="2:6" x14ac:dyDescent="0.3">
      <c r="B212" s="1"/>
      <c r="D212" s="65"/>
      <c r="E212" s="1"/>
      <c r="F212" s="1"/>
    </row>
    <row r="213" spans="2:6" x14ac:dyDescent="0.3">
      <c r="B213" s="1"/>
      <c r="D213" s="65"/>
      <c r="E213" s="1"/>
      <c r="F213" s="1"/>
    </row>
    <row r="214" spans="2:6" x14ac:dyDescent="0.3">
      <c r="B214" s="1"/>
      <c r="D214" s="65"/>
      <c r="E214" s="1"/>
      <c r="F214" s="1"/>
    </row>
    <row r="215" spans="2:6" x14ac:dyDescent="0.3">
      <c r="B215" s="1"/>
      <c r="D215" s="65"/>
      <c r="E215" s="1"/>
      <c r="F215" s="1"/>
    </row>
    <row r="216" spans="2:6" x14ac:dyDescent="0.3">
      <c r="B216" s="1"/>
      <c r="D216" s="65"/>
      <c r="E216" s="1"/>
      <c r="F216" s="1"/>
    </row>
    <row r="217" spans="2:6" x14ac:dyDescent="0.3">
      <c r="B217" s="1"/>
      <c r="D217" s="65"/>
      <c r="E217" s="1"/>
      <c r="F217" s="1"/>
    </row>
    <row r="218" spans="2:6" x14ac:dyDescent="0.3">
      <c r="B218" s="1"/>
      <c r="D218" s="65"/>
      <c r="E218" s="1"/>
      <c r="F218" s="1"/>
    </row>
    <row r="219" spans="2:6" x14ac:dyDescent="0.3">
      <c r="B219" s="1"/>
      <c r="D219" s="65"/>
      <c r="E219" s="1"/>
      <c r="F219" s="1"/>
    </row>
    <row r="220" spans="2:6" x14ac:dyDescent="0.3">
      <c r="B220" s="1"/>
      <c r="D220" s="65"/>
      <c r="E220" s="1"/>
      <c r="F220" s="1"/>
    </row>
    <row r="221" spans="2:6" x14ac:dyDescent="0.3">
      <c r="B221" s="1"/>
      <c r="D221" s="65"/>
      <c r="E221" s="1"/>
      <c r="F221" s="1"/>
    </row>
    <row r="222" spans="2:6" x14ac:dyDescent="0.3">
      <c r="B222" s="1"/>
      <c r="D222" s="65"/>
      <c r="E222" s="1"/>
      <c r="F222" s="1"/>
    </row>
    <row r="223" spans="2:6" x14ac:dyDescent="0.3">
      <c r="B223" s="1"/>
      <c r="D223" s="65"/>
      <c r="E223" s="1"/>
      <c r="F223" s="1"/>
    </row>
    <row r="224" spans="2:6" x14ac:dyDescent="0.3">
      <c r="B224" s="1"/>
      <c r="D224" s="65"/>
      <c r="E224" s="1"/>
      <c r="F224" s="1"/>
    </row>
    <row r="225" spans="2:6" x14ac:dyDescent="0.3">
      <c r="B225" s="1"/>
      <c r="D225" s="65"/>
      <c r="E225" s="1"/>
      <c r="F225" s="1"/>
    </row>
    <row r="226" spans="2:6" x14ac:dyDescent="0.3">
      <c r="B226" s="1"/>
      <c r="D226" s="65"/>
      <c r="E226" s="1"/>
      <c r="F226" s="1"/>
    </row>
    <row r="227" spans="2:6" x14ac:dyDescent="0.3">
      <c r="B227" s="1"/>
      <c r="D227" s="65"/>
      <c r="E227" s="1"/>
      <c r="F227" s="1"/>
    </row>
    <row r="228" spans="2:6" x14ac:dyDescent="0.3">
      <c r="B228" s="1"/>
      <c r="D228" s="65"/>
      <c r="E228" s="1"/>
      <c r="F228" s="1"/>
    </row>
    <row r="229" spans="2:6" x14ac:dyDescent="0.3">
      <c r="B229" s="1"/>
      <c r="D229" s="65"/>
      <c r="E229" s="1"/>
      <c r="F229" s="1"/>
    </row>
    <row r="230" spans="2:6" x14ac:dyDescent="0.3">
      <c r="B230" s="1"/>
      <c r="D230" s="65"/>
      <c r="E230" s="1"/>
      <c r="F230" s="1"/>
    </row>
    <row r="231" spans="2:6" x14ac:dyDescent="0.3">
      <c r="B231" s="1"/>
      <c r="D231" s="65"/>
      <c r="E231" s="1"/>
      <c r="F231" s="1"/>
    </row>
    <row r="232" spans="2:6" x14ac:dyDescent="0.3">
      <c r="B232" s="1"/>
      <c r="D232" s="65"/>
      <c r="E232" s="1"/>
      <c r="F232" s="1"/>
    </row>
    <row r="233" spans="2:6" x14ac:dyDescent="0.3">
      <c r="B233" s="1"/>
      <c r="D233" s="65"/>
      <c r="E233" s="1"/>
      <c r="F233" s="1"/>
    </row>
    <row r="234" spans="2:6" x14ac:dyDescent="0.3">
      <c r="B234" s="1"/>
      <c r="D234" s="65"/>
      <c r="E234" s="1"/>
      <c r="F234" s="1"/>
    </row>
    <row r="235" spans="2:6" x14ac:dyDescent="0.3">
      <c r="B235" s="1"/>
      <c r="D235" s="65"/>
      <c r="E235" s="1"/>
      <c r="F235" s="1"/>
    </row>
    <row r="236" spans="2:6" x14ac:dyDescent="0.3">
      <c r="B236" s="1"/>
      <c r="D236" s="65"/>
      <c r="E236" s="1"/>
      <c r="F236" s="1"/>
    </row>
    <row r="237" spans="2:6" x14ac:dyDescent="0.3">
      <c r="B237" s="1"/>
      <c r="D237" s="65"/>
      <c r="E237" s="1"/>
      <c r="F237" s="1"/>
    </row>
    <row r="238" spans="2:6" x14ac:dyDescent="0.3">
      <c r="B238" s="1"/>
      <c r="D238" s="65"/>
      <c r="E238" s="1"/>
      <c r="F238" s="1"/>
    </row>
    <row r="239" spans="2:6" x14ac:dyDescent="0.3">
      <c r="B239" s="1"/>
      <c r="D239" s="65"/>
      <c r="E239" s="1"/>
      <c r="F239" s="1"/>
    </row>
    <row r="240" spans="2:6" x14ac:dyDescent="0.3">
      <c r="B240" s="1"/>
      <c r="D240" s="65"/>
      <c r="E240" s="1"/>
      <c r="F240" s="1"/>
    </row>
    <row r="241" spans="2:6" x14ac:dyDescent="0.3">
      <c r="B241" s="1"/>
      <c r="D241" s="65"/>
      <c r="E241" s="1"/>
      <c r="F241" s="1"/>
    </row>
    <row r="242" spans="2:6" x14ac:dyDescent="0.3">
      <c r="B242" s="1"/>
      <c r="D242" s="65"/>
      <c r="E242" s="1"/>
      <c r="F242" s="1"/>
    </row>
    <row r="243" spans="2:6" x14ac:dyDescent="0.3">
      <c r="B243" s="1"/>
      <c r="D243" s="65"/>
      <c r="E243" s="1"/>
      <c r="F243" s="1"/>
    </row>
    <row r="244" spans="2:6" x14ac:dyDescent="0.3">
      <c r="B244" s="1"/>
      <c r="D244" s="65"/>
      <c r="E244" s="1"/>
      <c r="F244" s="1"/>
    </row>
    <row r="245" spans="2:6" x14ac:dyDescent="0.3">
      <c r="B245" s="1"/>
      <c r="D245" s="65"/>
      <c r="E245" s="1"/>
      <c r="F245" s="1"/>
    </row>
    <row r="246" spans="2:6" x14ac:dyDescent="0.3">
      <c r="B246" s="1"/>
      <c r="D246" s="65"/>
      <c r="E246" s="1"/>
      <c r="F246" s="1"/>
    </row>
    <row r="247" spans="2:6" x14ac:dyDescent="0.3">
      <c r="B247" s="1"/>
      <c r="D247" s="65"/>
      <c r="E247" s="1"/>
      <c r="F247" s="1"/>
    </row>
    <row r="248" spans="2:6" x14ac:dyDescent="0.3">
      <c r="B248" s="1"/>
      <c r="D248" s="65"/>
      <c r="E248" s="1"/>
      <c r="F248" s="1"/>
    </row>
    <row r="249" spans="2:6" x14ac:dyDescent="0.3">
      <c r="B249" s="1"/>
      <c r="D249" s="65"/>
      <c r="E249" s="1"/>
      <c r="F249" s="1"/>
    </row>
    <row r="250" spans="2:6" x14ac:dyDescent="0.3">
      <c r="B250" s="1"/>
      <c r="D250" s="65"/>
      <c r="E250" s="1"/>
      <c r="F250" s="1"/>
    </row>
    <row r="251" spans="2:6" x14ac:dyDescent="0.3">
      <c r="B251" s="1"/>
      <c r="D251" s="65"/>
      <c r="E251" s="1"/>
      <c r="F251" s="1"/>
    </row>
    <row r="252" spans="2:6" x14ac:dyDescent="0.3">
      <c r="B252" s="1"/>
      <c r="D252" s="65"/>
      <c r="E252" s="1"/>
      <c r="F252" s="1"/>
    </row>
    <row r="253" spans="2:6" x14ac:dyDescent="0.3">
      <c r="B253" s="1"/>
      <c r="D253" s="65"/>
      <c r="E253" s="1"/>
      <c r="F253" s="1"/>
    </row>
    <row r="254" spans="2:6" x14ac:dyDescent="0.3">
      <c r="B254" s="1"/>
      <c r="D254" s="65"/>
      <c r="E254" s="1"/>
      <c r="F254" s="1"/>
    </row>
    <row r="255" spans="2:6" x14ac:dyDescent="0.3">
      <c r="B255" s="1"/>
      <c r="D255" s="65"/>
      <c r="E255" s="1"/>
      <c r="F255" s="1"/>
    </row>
    <row r="256" spans="2:6" x14ac:dyDescent="0.3">
      <c r="B256" s="1"/>
      <c r="D256" s="65"/>
      <c r="E256" s="1"/>
      <c r="F256" s="1"/>
    </row>
    <row r="257" spans="2:6" x14ac:dyDescent="0.3">
      <c r="B257" s="1"/>
      <c r="D257" s="65"/>
      <c r="E257" s="1"/>
      <c r="F257" s="1"/>
    </row>
    <row r="258" spans="2:6" x14ac:dyDescent="0.3">
      <c r="B258" s="1"/>
      <c r="D258" s="65"/>
      <c r="E258" s="1"/>
      <c r="F258" s="1"/>
    </row>
    <row r="259" spans="2:6" x14ac:dyDescent="0.3">
      <c r="B259" s="1"/>
      <c r="D259" s="65"/>
      <c r="E259" s="1"/>
      <c r="F259" s="1"/>
    </row>
    <row r="260" spans="2:6" x14ac:dyDescent="0.3">
      <c r="B260" s="1"/>
      <c r="D260" s="65"/>
      <c r="E260" s="1"/>
      <c r="F260" s="1"/>
    </row>
    <row r="261" spans="2:6" x14ac:dyDescent="0.3">
      <c r="B261" s="1"/>
      <c r="D261" s="65"/>
      <c r="E261" s="1"/>
      <c r="F261" s="1"/>
    </row>
    <row r="262" spans="2:6" x14ac:dyDescent="0.3">
      <c r="B262" s="1"/>
      <c r="D262" s="65"/>
      <c r="E262" s="1"/>
      <c r="F262" s="1"/>
    </row>
    <row r="263" spans="2:6" x14ac:dyDescent="0.3">
      <c r="B263" s="1"/>
      <c r="D263" s="65"/>
      <c r="E263" s="1"/>
      <c r="F263" s="1"/>
    </row>
    <row r="264" spans="2:6" x14ac:dyDescent="0.3">
      <c r="B264" s="1"/>
      <c r="D264" s="65"/>
      <c r="E264" s="1"/>
      <c r="F264" s="1"/>
    </row>
    <row r="265" spans="2:6" x14ac:dyDescent="0.3">
      <c r="B265" s="1"/>
      <c r="D265" s="65"/>
      <c r="E265" s="1"/>
      <c r="F265" s="1"/>
    </row>
    <row r="266" spans="2:6" x14ac:dyDescent="0.3">
      <c r="B266" s="1"/>
      <c r="D266" s="65"/>
      <c r="E266" s="1"/>
      <c r="F266" s="1"/>
    </row>
    <row r="267" spans="2:6" x14ac:dyDescent="0.3">
      <c r="B267" s="1"/>
      <c r="D267" s="65"/>
      <c r="E267" s="1"/>
      <c r="F267" s="1"/>
    </row>
    <row r="268" spans="2:6" x14ac:dyDescent="0.3">
      <c r="B268" s="1"/>
      <c r="D268" s="65"/>
      <c r="E268" s="1"/>
      <c r="F268" s="1"/>
    </row>
    <row r="269" spans="2:6" x14ac:dyDescent="0.3">
      <c r="B269" s="1"/>
      <c r="D269" s="65"/>
      <c r="E269" s="1"/>
      <c r="F269" s="1"/>
    </row>
    <row r="270" spans="2:6" x14ac:dyDescent="0.3">
      <c r="B270" s="1"/>
      <c r="D270" s="65"/>
      <c r="E270" s="1"/>
      <c r="F270" s="1"/>
    </row>
    <row r="271" spans="2:6" x14ac:dyDescent="0.3">
      <c r="B271" s="1"/>
      <c r="D271" s="65"/>
      <c r="E271" s="1"/>
      <c r="F271" s="1"/>
    </row>
    <row r="272" spans="2:6" x14ac:dyDescent="0.3">
      <c r="B272" s="1"/>
      <c r="D272" s="65"/>
      <c r="E272" s="1"/>
      <c r="F272" s="1"/>
    </row>
    <row r="273" spans="2:6" x14ac:dyDescent="0.3">
      <c r="B273" s="1"/>
      <c r="D273" s="65"/>
      <c r="E273" s="1"/>
      <c r="F273" s="1"/>
    </row>
    <row r="274" spans="2:6" x14ac:dyDescent="0.3">
      <c r="B274" s="1"/>
      <c r="D274" s="65"/>
      <c r="E274" s="1"/>
      <c r="F274" s="1"/>
    </row>
    <row r="275" spans="2:6" x14ac:dyDescent="0.3">
      <c r="B275" s="1"/>
      <c r="D275" s="65"/>
      <c r="E275" s="1"/>
      <c r="F275" s="1"/>
    </row>
    <row r="276" spans="2:6" x14ac:dyDescent="0.3">
      <c r="B276" s="1"/>
      <c r="D276" s="65"/>
      <c r="E276" s="1"/>
      <c r="F276" s="1"/>
    </row>
    <row r="277" spans="2:6" x14ac:dyDescent="0.3">
      <c r="B277" s="1"/>
      <c r="D277" s="65"/>
      <c r="E277" s="1"/>
      <c r="F277" s="1"/>
    </row>
    <row r="278" spans="2:6" x14ac:dyDescent="0.3">
      <c r="B278" s="1"/>
      <c r="D278" s="65"/>
      <c r="E278" s="1"/>
      <c r="F278" s="1"/>
    </row>
    <row r="279" spans="2:6" x14ac:dyDescent="0.3">
      <c r="B279" s="1"/>
      <c r="D279" s="65"/>
      <c r="E279" s="1"/>
      <c r="F279" s="1"/>
    </row>
    <row r="280" spans="2:6" x14ac:dyDescent="0.3">
      <c r="B280" s="1"/>
      <c r="D280" s="65"/>
      <c r="E280" s="1"/>
      <c r="F280" s="1"/>
    </row>
    <row r="281" spans="2:6" x14ac:dyDescent="0.3">
      <c r="B281" s="1"/>
      <c r="D281" s="65"/>
      <c r="E281" s="1"/>
      <c r="F281" s="1"/>
    </row>
    <row r="282" spans="2:6" x14ac:dyDescent="0.3">
      <c r="B282" s="1"/>
      <c r="D282" s="65"/>
      <c r="E282" s="1"/>
      <c r="F282" s="1"/>
    </row>
    <row r="283" spans="2:6" x14ac:dyDescent="0.3">
      <c r="B283" s="1"/>
      <c r="D283" s="65"/>
      <c r="E283" s="1"/>
      <c r="F283" s="1"/>
    </row>
    <row r="284" spans="2:6" x14ac:dyDescent="0.3">
      <c r="B284" s="1"/>
      <c r="D284" s="65"/>
      <c r="E284" s="1"/>
      <c r="F284" s="1"/>
    </row>
    <row r="285" spans="2:6" x14ac:dyDescent="0.3">
      <c r="B285" s="1"/>
      <c r="D285" s="65"/>
      <c r="E285" s="1"/>
      <c r="F285" s="1"/>
    </row>
    <row r="286" spans="2:6" x14ac:dyDescent="0.3">
      <c r="B286" s="1"/>
      <c r="D286" s="65"/>
      <c r="E286" s="1"/>
      <c r="F286" s="1"/>
    </row>
    <row r="287" spans="2:6" x14ac:dyDescent="0.3">
      <c r="B287" s="1"/>
      <c r="D287" s="65"/>
      <c r="E287" s="1"/>
      <c r="F287" s="1"/>
    </row>
    <row r="288" spans="2:6" x14ac:dyDescent="0.3">
      <c r="B288" s="1"/>
      <c r="D288" s="65"/>
      <c r="E288" s="1"/>
      <c r="F288" s="1"/>
    </row>
    <row r="289" spans="2:6" x14ac:dyDescent="0.3">
      <c r="B289" s="1"/>
      <c r="D289" s="65"/>
      <c r="E289" s="1"/>
      <c r="F289" s="1"/>
    </row>
    <row r="290" spans="2:6" x14ac:dyDescent="0.3">
      <c r="B290" s="1"/>
      <c r="D290" s="65"/>
      <c r="E290" s="1"/>
      <c r="F290" s="1"/>
    </row>
    <row r="291" spans="2:6" x14ac:dyDescent="0.3">
      <c r="B291" s="1"/>
      <c r="D291" s="65"/>
      <c r="E291" s="1"/>
      <c r="F291" s="1"/>
    </row>
    <row r="292" spans="2:6" x14ac:dyDescent="0.3">
      <c r="B292" s="1"/>
      <c r="D292" s="65"/>
      <c r="E292" s="1"/>
      <c r="F292" s="1"/>
    </row>
    <row r="293" spans="2:6" x14ac:dyDescent="0.3">
      <c r="B293" s="1"/>
      <c r="D293" s="65"/>
      <c r="E293" s="1"/>
      <c r="F293" s="1"/>
    </row>
    <row r="294" spans="2:6" x14ac:dyDescent="0.3">
      <c r="B294" s="1"/>
      <c r="D294" s="65"/>
      <c r="E294" s="1"/>
      <c r="F294" s="1"/>
    </row>
    <row r="295" spans="2:6" x14ac:dyDescent="0.3">
      <c r="B295" s="1"/>
      <c r="D295" s="65"/>
      <c r="E295" s="1"/>
      <c r="F295" s="1"/>
    </row>
    <row r="296" spans="2:6" x14ac:dyDescent="0.3">
      <c r="B296" s="1"/>
      <c r="D296" s="65"/>
      <c r="E296" s="1"/>
      <c r="F296" s="1"/>
    </row>
    <row r="297" spans="2:6" x14ac:dyDescent="0.3">
      <c r="B297" s="1"/>
      <c r="D297" s="65"/>
      <c r="E297" s="1"/>
      <c r="F297" s="1"/>
    </row>
    <row r="298" spans="2:6" x14ac:dyDescent="0.3">
      <c r="B298" s="1"/>
      <c r="D298" s="65"/>
      <c r="E298" s="1"/>
      <c r="F298" s="1"/>
    </row>
    <row r="299" spans="2:6" x14ac:dyDescent="0.3">
      <c r="B299" s="1"/>
      <c r="D299" s="65"/>
      <c r="E299" s="1"/>
      <c r="F299" s="1"/>
    </row>
    <row r="300" spans="2:6" x14ac:dyDescent="0.3">
      <c r="B300" s="1"/>
      <c r="D300" s="65"/>
      <c r="E300" s="1"/>
      <c r="F300" s="1"/>
    </row>
    <row r="301" spans="2:6" x14ac:dyDescent="0.3">
      <c r="B301" s="1"/>
      <c r="D301" s="65"/>
      <c r="E301" s="1"/>
      <c r="F301" s="1"/>
    </row>
    <row r="302" spans="2:6" x14ac:dyDescent="0.3">
      <c r="B302" s="1"/>
      <c r="D302" s="65"/>
      <c r="E302" s="1"/>
      <c r="F302" s="1"/>
    </row>
    <row r="303" spans="2:6" x14ac:dyDescent="0.3">
      <c r="B303" s="1"/>
      <c r="D303" s="65"/>
      <c r="E303" s="1"/>
      <c r="F303" s="1"/>
    </row>
    <row r="304" spans="2:6" x14ac:dyDescent="0.3">
      <c r="B304" s="1"/>
      <c r="D304" s="65"/>
      <c r="E304" s="1"/>
      <c r="F304" s="1"/>
    </row>
    <row r="305" spans="2:6" x14ac:dyDescent="0.3">
      <c r="B305" s="1"/>
      <c r="D305" s="65"/>
      <c r="E305" s="1"/>
      <c r="F305" s="1"/>
    </row>
    <row r="306" spans="2:6" x14ac:dyDescent="0.3">
      <c r="B306" s="1"/>
      <c r="D306" s="65"/>
      <c r="E306" s="1"/>
      <c r="F306" s="1"/>
    </row>
    <row r="307" spans="2:6" x14ac:dyDescent="0.3">
      <c r="B307" s="1"/>
      <c r="D307" s="65"/>
      <c r="E307" s="1"/>
      <c r="F307" s="1"/>
    </row>
    <row r="308" spans="2:6" x14ac:dyDescent="0.3">
      <c r="B308" s="1"/>
      <c r="D308" s="65"/>
      <c r="E308" s="1"/>
      <c r="F308" s="1"/>
    </row>
    <row r="309" spans="2:6" x14ac:dyDescent="0.3">
      <c r="B309" s="1"/>
      <c r="D309" s="65"/>
      <c r="E309" s="1"/>
      <c r="F309" s="1"/>
    </row>
    <row r="310" spans="2:6" x14ac:dyDescent="0.3">
      <c r="B310" s="1"/>
      <c r="D310" s="65"/>
      <c r="E310" s="1"/>
      <c r="F310" s="1"/>
    </row>
    <row r="311" spans="2:6" x14ac:dyDescent="0.3">
      <c r="B311" s="1"/>
      <c r="D311" s="65"/>
      <c r="E311" s="1"/>
      <c r="F311" s="1"/>
    </row>
    <row r="312" spans="2:6" x14ac:dyDescent="0.3">
      <c r="B312" s="1"/>
      <c r="D312" s="65"/>
      <c r="E312" s="1"/>
      <c r="F312" s="1"/>
    </row>
    <row r="313" spans="2:6" x14ac:dyDescent="0.3">
      <c r="B313" s="1"/>
      <c r="D313" s="65"/>
      <c r="E313" s="1"/>
      <c r="F313" s="1"/>
    </row>
    <row r="314" spans="2:6" x14ac:dyDescent="0.3">
      <c r="B314" s="1"/>
      <c r="D314" s="65"/>
      <c r="E314" s="1"/>
      <c r="F314" s="1"/>
    </row>
    <row r="315" spans="2:6" x14ac:dyDescent="0.3">
      <c r="B315" s="1"/>
      <c r="D315" s="65"/>
      <c r="E315" s="1"/>
      <c r="F315" s="1"/>
    </row>
    <row r="316" spans="2:6" x14ac:dyDescent="0.3">
      <c r="B316" s="1"/>
      <c r="D316" s="65"/>
      <c r="E316" s="1"/>
      <c r="F316" s="1"/>
    </row>
    <row r="317" spans="2:6" x14ac:dyDescent="0.3">
      <c r="B317" s="1"/>
      <c r="D317" s="65"/>
      <c r="E317" s="1"/>
      <c r="F317" s="1"/>
    </row>
    <row r="318" spans="2:6" x14ac:dyDescent="0.3">
      <c r="B318" s="1"/>
      <c r="D318" s="65"/>
      <c r="E318" s="1"/>
      <c r="F318" s="1"/>
    </row>
    <row r="319" spans="2:6" x14ac:dyDescent="0.3">
      <c r="B319" s="1"/>
      <c r="D319" s="65"/>
      <c r="E319" s="1"/>
      <c r="F319" s="1"/>
    </row>
    <row r="320" spans="2:6" x14ac:dyDescent="0.3">
      <c r="B320" s="1"/>
      <c r="D320" s="65"/>
      <c r="E320" s="1"/>
      <c r="F320" s="1"/>
    </row>
    <row r="321" spans="2:6" x14ac:dyDescent="0.3">
      <c r="B321" s="1"/>
      <c r="D321" s="65"/>
      <c r="E321" s="1"/>
      <c r="F321" s="1"/>
    </row>
  </sheetData>
  <mergeCells count="39">
    <mergeCell ref="G5:J5"/>
    <mergeCell ref="G1:J1"/>
    <mergeCell ref="G2:J2"/>
    <mergeCell ref="A3:B3"/>
    <mergeCell ref="G3:J3"/>
    <mergeCell ref="G4:J4"/>
    <mergeCell ref="B36:G36"/>
    <mergeCell ref="H36:I36"/>
    <mergeCell ref="G6:H6"/>
    <mergeCell ref="A8:J8"/>
    <mergeCell ref="A9:J9"/>
    <mergeCell ref="A13:D13"/>
    <mergeCell ref="E13:J13"/>
    <mergeCell ref="E14:J14"/>
    <mergeCell ref="E15:J15"/>
    <mergeCell ref="E16:J16"/>
    <mergeCell ref="E18:J18"/>
    <mergeCell ref="B35:G35"/>
    <mergeCell ref="H35:I35"/>
    <mergeCell ref="A44:J44"/>
    <mergeCell ref="B37:G37"/>
    <mergeCell ref="H37:I37"/>
    <mergeCell ref="B38:G38"/>
    <mergeCell ref="H38:I38"/>
    <mergeCell ref="B39:G39"/>
    <mergeCell ref="H39:I39"/>
    <mergeCell ref="B40:G40"/>
    <mergeCell ref="H40:I40"/>
    <mergeCell ref="B41:G41"/>
    <mergeCell ref="H41:I41"/>
    <mergeCell ref="A43:J43"/>
    <mergeCell ref="G46:J46"/>
    <mergeCell ref="E117:H117"/>
    <mergeCell ref="A46:A47"/>
    <mergeCell ref="B46:B47"/>
    <mergeCell ref="C46:C47"/>
    <mergeCell ref="D46:D47"/>
    <mergeCell ref="E46:E47"/>
    <mergeCell ref="F46:F47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2025-11-06T08:38:25Z</dcterms:modified>
</cp:coreProperties>
</file>