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заг.ф.'!$8:$8</definedName>
    <definedName name="_xlnm.Print_Titles" localSheetId="0">'доходи заг.ф.'!$8:$9</definedName>
    <definedName name="_xlnm.Print_Titles" localSheetId="2">'доходи сп.ф.'!$9:$10</definedName>
    <definedName name="_xlnm.Print_Area" localSheetId="1">'видатки заг.ф.'!$A$1:$P$59</definedName>
    <definedName name="_xlnm.Print_Area" localSheetId="3">'видатки сп.ф.'!$A$1:$G$46</definedName>
    <definedName name="_xlnm.Print_Area" localSheetId="0">'доходи заг.ф.'!$A$1:$I$59</definedName>
    <definedName name="_xlnm.Print_Area" localSheetId="2">'доходи сп.ф.'!$A$1:$I$29</definedName>
  </definedNames>
  <calcPr fullCalcOnLoad="1"/>
</workbook>
</file>

<file path=xl/sharedStrings.xml><?xml version="1.0" encoding="utf-8"?>
<sst xmlns="http://schemas.openxmlformats.org/spreadsheetml/2006/main" count="380" uniqueCount="281">
  <si>
    <t>Загальний фонд</t>
  </si>
  <si>
    <t>грн.</t>
  </si>
  <si>
    <t>Код</t>
  </si>
  <si>
    <t>Показник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</si>
  <si>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</si>
  <si>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</si>
  <si>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</si>
  <si>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</si>
  <si>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</si>
  <si>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</si>
  <si>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</si>
  <si>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</si>
  <si>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</si>
  <si>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</si>
  <si>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</si>
  <si>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</si>
  <si>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</si>
  <si>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</si>
  <si>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</si>
  <si>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</si>
  <si>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</si>
  <si>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</si>
  <si>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</si>
  <si>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</si>
  <si>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</si>
  <si>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</si>
  <si>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</si>
  <si>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</si>
  <si>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</si>
  <si>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</si>
  <si>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</si>
  <si>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</si>
  <si>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</si>
  <si>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</si>
  <si>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</si>
  <si>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</si>
  <si>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</si>
  <si>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</si>
  <si>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</si>
  <si>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Пальне</t>
  </si>
  <si>
    <t>Єдиний податок з юридичних осіб </t>
  </si>
  <si>
    <t>Єдиний податок з фізичних осіб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</si>
  <si>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</si>
  <si>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</si>
  <si>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</si>
  <si>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</si>
  <si>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</si>
  <si>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</si>
  <si>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</si>
  <si>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</si>
  <si>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</si>
  <si>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</si>
  <si>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</si>
  <si>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</si>
  <si>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</si>
  <si>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</si>
  <si>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</si>
  <si>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</si>
  <si>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</si>
  <si>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</si>
  <si>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</si>
  <si>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</si>
  <si>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</si>
  <si>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Забезпечення діяльності місцевої пожежної охорони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</si>
  <si>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</si>
  <si>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</si>
  <si>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</si>
  <si>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</si>
  <si>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</si>
  <si>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</si>
  <si>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</si>
  <si>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</si>
  <si>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</si>
  <si>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Відділ фінансів Новоушицької селищної ради</t>
  </si>
  <si>
    <t>Співфінансування інвестиційних проектів, що реалізуються за рахунок коштів державного фонду регіонального розвитку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</si>
  <si>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</si>
  <si>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</si>
  <si>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</si>
  <si>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</si>
  <si>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</si>
  <si>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</si>
  <si>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</si>
  <si>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</si>
  <si>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</si>
  <si>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</si>
  <si>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</si>
  <si>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</si>
  <si>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</si>
  <si>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</si>
  <si>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</si>
  <si>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</si>
  <si>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</si>
  <si>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</si>
  <si>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</si>
  <si>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</si>
  <si>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</si>
  <si>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</si>
  <si>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</si>
  <si>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</si>
  <si>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</si>
  <si>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Базова дотація </t>
  </si>
  <si>
    <t>Освітня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</si>
  <si>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</si>
  <si>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</si>
  <si>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спеціальної освіти мистецькими школами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</si>
  <si>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</si>
  <si>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</si>
  <si>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</si>
  <si>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</si>
  <si>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</si>
  <si>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</si>
  <si>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</si>
  <si>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0112144</t>
  </si>
  <si>
    <t>Централізовані заходи з лікування хворих на цукровий та нецукровий діабет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</si>
  <si>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</si>
  <si>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</si>
  <si>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</si>
  <si>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</si>
  <si>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</si>
  <si>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</si>
  <si>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</si>
  <si>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</si>
  <si>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</si>
  <si>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</si>
  <si>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</si>
  <si>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</si>
  <si>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</si>
  <si>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</si>
  <si>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</si>
  <si>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</si>
  <si>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</si>
  <si>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</si>
  <si>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</si>
  <si>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</si>
  <si>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</si>
  <si>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</si>
  <si>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</si>
  <si>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</si>
  <si>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</si>
  <si>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</si>
  <si>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</si>
  <si>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</si>
  <si>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</si>
  <si>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</si>
  <si>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</si>
  <si>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</si>
  <si>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</si>
  <si>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</si>
  <si>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</si>
  <si>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0117310</t>
  </si>
  <si>
    <t>0118311</t>
  </si>
  <si>
    <t>0617361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</si>
  <si>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</si>
  <si>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</si>
  <si>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</si>
  <si>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</si>
  <si>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</si>
  <si>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</si>
  <si>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</si>
  <si>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</si>
  <si>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</si>
  <si>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13030200</t>
  </si>
  <si>
    <t>Рентна плата за користування надрами для видобування корисних копалин місцевого значення </t>
  </si>
  <si>
    <t>13040100</t>
  </si>
  <si>
    <t>Рентна плата за користування надрами для видобування корисних копалин місцевого значення</t>
  </si>
  <si>
    <t>14021900</t>
  </si>
  <si>
    <t>14031900</t>
  </si>
  <si>
    <t>14040000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</si>
  <si>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</si>
  <si>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</si>
  <si>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</si>
  <si>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</si>
  <si>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</si>
  <si>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</si>
  <si>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</si>
  <si>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</si>
  <si>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</si>
  <si>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</si>
  <si>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</si>
  <si>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</si>
  <si>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</si>
  <si>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21010300</t>
  </si>
  <si>
    <t>21080500</t>
  </si>
  <si>
    <t>Інші надходження </t>
  </si>
  <si>
    <t>21081100</t>
  </si>
  <si>
    <t>21081500</t>
  </si>
  <si>
    <t>22010300</t>
  </si>
  <si>
    <t>22012500</t>
  </si>
  <si>
    <t>22012600</t>
  </si>
  <si>
    <t>22012900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</si>
  <si>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</si>
  <si>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</si>
  <si>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</si>
  <si>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</si>
  <si>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</si>
  <si>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</si>
  <si>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</si>
  <si>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</si>
  <si>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</si>
  <si>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</si>
  <si>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</si>
  <si>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</si>
  <si>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</si>
  <si>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Усього ( без урахування трансфертів) </t>
  </si>
  <si>
    <t>19010100</t>
  </si>
  <si>
    <t>19010200</t>
  </si>
  <si>
    <t>19010300</t>
  </si>
  <si>
    <t>24062100</t>
  </si>
  <si>
    <t>25010100</t>
  </si>
  <si>
    <t>25010200</t>
  </si>
  <si>
    <t>25010300</t>
  </si>
  <si>
    <t>25010400</t>
  </si>
  <si>
    <t>25020100</t>
  </si>
  <si>
    <t>25020200</t>
  </si>
  <si>
    <t>ЗАТВЕРДЖЕНО</t>
  </si>
  <si>
    <t xml:space="preserve">Рішення Новоушицької селищної ради </t>
  </si>
  <si>
    <t>0117130</t>
  </si>
  <si>
    <t>Здійснення заходів із землеустрою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</si>
  <si>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</si>
  <si>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</si>
  <si>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</si>
  <si>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</si>
  <si>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</si>
  <si>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</si>
  <si>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</si>
  <si>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</si>
  <si>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0117330</t>
  </si>
  <si>
    <t>0611061</t>
  </si>
  <si>
    <t>0617321</t>
  </si>
  <si>
    <t>0617325</t>
  </si>
  <si>
    <t>1017324</t>
  </si>
  <si>
    <t>Будівництво установ та закладів культури</t>
  </si>
  <si>
    <t>Будівництво об`єктів житлово-комунального господарства</t>
  </si>
  <si>
    <t>Будівництво інших об`єктів комунальної власності</t>
  </si>
  <si>
    <t>Надходження від орендної плати за користування майновим комплексом та іншим майном, що перебуває в комунальній власності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</si>
  <si>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</si>
  <si>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</si>
  <si>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</si>
  <si>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</si>
  <si>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</si>
  <si>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</si>
  <si>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</si>
  <si>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41053900</t>
  </si>
  <si>
    <t>Інші субвенції з місцевого бюджету</t>
  </si>
  <si>
    <t>Секретар селищної ради</t>
  </si>
  <si>
    <t>Віктор КОСТЮЧЕНКО</t>
  </si>
  <si>
    <t>0113032</t>
  </si>
  <si>
    <t>Надання пільг окремим категоріям громадян з оплати послуг зв`язку</t>
  </si>
  <si>
    <t>0117350</t>
  </si>
  <si>
    <t>Розроблення схем планування та забудови територій (містобудівної документації)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</si>
  <si>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</si>
  <si>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</si>
  <si>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</si>
  <si>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</si>
  <si>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</si>
  <si>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</si>
  <si>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3719770</t>
  </si>
  <si>
    <t>про виконання місцевого бюджету за дев"ять місяців 2021 року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</si>
  <si>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</si>
  <si>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</si>
  <si>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</si>
  <si>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</si>
  <si>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0117390</t>
  </si>
  <si>
    <t>Розвиток мережі центрів надання адміністративних послуг</t>
  </si>
  <si>
    <t>Будівництво-1 освітніх установ та закладів</t>
  </si>
  <si>
    <t>Будівництво-1 споруд, установ та закладів фізичної культури і спорту</t>
  </si>
  <si>
    <t>0617363</t>
  </si>
  <si>
    <t>про виконання місцевого бюджету за д"евять місяців 2021 року</t>
  </si>
  <si>
    <t>28 жовтня 2021 року №</t>
  </si>
  <si>
    <t>18011100</t>
  </si>
  <si>
    <t>Транспортний податок з юридичних осіб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</si>
  <si>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</si>
  <si>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</si>
  <si>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41035200</t>
  </si>
  <si>
    <t>Субвенція з державного бюджету місцевим бюджетам на розвиток мережі центрів надання адміністративних послуг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</si>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</sst>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6" borderId="0" applyNumberFormat="0" applyBorder="0" applyAlignment="0" applyProtection="0"/>
    <xf numFmtId="0" fontId="29" fillId="7" borderId="0" applyNumberFormat="0" applyBorder="0" applyAlignment="0" applyProtection="0"/>
    <xf numFmtId="0" fontId="5" fillId="8" borderId="0" applyNumberFormat="0" applyBorder="0" applyAlignment="0" applyProtection="0"/>
    <xf numFmtId="0" fontId="29" fillId="9" borderId="0" applyNumberFormat="0" applyBorder="0" applyAlignment="0" applyProtection="0"/>
    <xf numFmtId="0" fontId="5" fillId="10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16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8" borderId="0" applyNumberFormat="0" applyBorder="0" applyAlignment="0" applyProtection="0"/>
    <xf numFmtId="0" fontId="29" fillId="20" borderId="0" applyNumberFormat="0" applyBorder="0" applyAlignment="0" applyProtection="0"/>
    <xf numFmtId="0" fontId="5" fillId="14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16" borderId="0" applyNumberFormat="0" applyBorder="0" applyAlignment="0" applyProtection="0"/>
    <xf numFmtId="0" fontId="29" fillId="26" borderId="0" applyNumberFormat="0" applyBorder="0" applyAlignment="0" applyProtection="0"/>
    <xf numFmtId="0" fontId="6" fillId="18" borderId="0" applyNumberFormat="0" applyBorder="0" applyAlignment="0" applyProtection="0"/>
    <xf numFmtId="0" fontId="29" fillId="27" borderId="0" applyNumberFormat="0" applyBorder="0" applyAlignment="0" applyProtection="0"/>
    <xf numFmtId="0" fontId="6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30" borderId="0" applyNumberFormat="0" applyBorder="0" applyAlignment="0" applyProtection="0"/>
    <xf numFmtId="0" fontId="29" fillId="31" borderId="0" applyNumberFormat="0" applyBorder="0" applyAlignment="0" applyProtection="0"/>
    <xf numFmtId="0" fontId="6" fillId="32" borderId="0" applyNumberFormat="0" applyBorder="0" applyAlignment="0" applyProtection="0"/>
    <xf numFmtId="0" fontId="29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9" fillId="0" borderId="0">
      <alignment/>
      <protection/>
    </xf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1" fillId="44" borderId="2" applyNumberFormat="0" applyAlignment="0" applyProtection="0"/>
    <xf numFmtId="0" fontId="32" fillId="45" borderId="3" applyNumberFormat="0" applyAlignment="0" applyProtection="0"/>
    <xf numFmtId="0" fontId="33" fillId="45" borderId="2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5" fillId="0" borderId="7" applyNumberFormat="0" applyFill="0" applyAlignment="0" applyProtection="0"/>
    <xf numFmtId="0" fontId="37" fillId="0" borderId="8" applyNumberFormat="0" applyFill="0" applyAlignment="0" applyProtection="0"/>
    <xf numFmtId="0" fontId="11" fillId="46" borderId="9" applyNumberFormat="0" applyAlignment="0" applyProtection="0"/>
    <xf numFmtId="0" fontId="38" fillId="47" borderId="10" applyNumberFormat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41" fillId="50" borderId="0" applyNumberFormat="0" applyBorder="0" applyAlignment="0" applyProtection="0"/>
    <xf numFmtId="0" fontId="13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5" fillId="52" borderId="13" applyNumberFormat="0" applyFont="0" applyAlignment="0" applyProtection="0"/>
    <xf numFmtId="0" fontId="19" fillId="52" borderId="13" applyNumberFormat="0" applyFont="0" applyAlignment="0" applyProtection="0"/>
    <xf numFmtId="9" fontId="0" fillId="0" borderId="0" applyFont="0" applyFill="0" applyBorder="0" applyAlignment="0" applyProtection="0"/>
    <xf numFmtId="0" fontId="8" fillId="49" borderId="14" applyNumberFormat="0" applyAlignment="0" applyProtection="0"/>
    <xf numFmtId="0" fontId="43" fillId="0" borderId="15" applyNumberFormat="0" applyFill="0" applyAlignment="0" applyProtection="0"/>
    <xf numFmtId="0" fontId="12" fillId="53" borderId="0" applyNumberFormat="0" applyBorder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80" fontId="1" fillId="55" borderId="16" xfId="0" applyNumberFormat="1" applyFont="1" applyFill="1" applyBorder="1" applyAlignment="1">
      <alignment vertical="center" wrapText="1"/>
    </xf>
    <xf numFmtId="180" fontId="0" fillId="0" borderId="16" xfId="0" applyNumberForma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 vertical="center"/>
    </xf>
    <xf numFmtId="4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" fontId="1" fillId="55" borderId="16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18" fillId="0" borderId="16" xfId="106" applyFont="1" applyBorder="1" applyAlignment="1">
      <alignment horizontal="center" vertical="center" wrapText="1"/>
      <protection/>
    </xf>
    <xf numFmtId="0" fontId="20" fillId="0" borderId="16" xfId="106" applyFont="1" applyBorder="1" applyAlignment="1">
      <alignment horizontal="center" vertical="center" wrapText="1"/>
      <protection/>
    </xf>
    <xf numFmtId="0" fontId="19" fillId="0" borderId="16" xfId="106" applyBorder="1" applyAlignment="1">
      <alignment horizontal="center" vertical="center"/>
      <protection/>
    </xf>
    <xf numFmtId="0" fontId="19" fillId="0" borderId="16" xfId="106" applyBorder="1" applyAlignment="1">
      <alignment vertical="center" wrapText="1"/>
      <protection/>
    </xf>
    <xf numFmtId="4" fontId="19" fillId="0" borderId="16" xfId="106" applyNumberFormat="1" applyBorder="1" applyAlignment="1">
      <alignment vertical="center"/>
      <protection/>
    </xf>
    <xf numFmtId="0" fontId="19" fillId="0" borderId="16" xfId="106" applyFont="1" applyBorder="1" applyAlignment="1">
      <alignment vertical="center" wrapText="1"/>
      <protection/>
    </xf>
    <xf numFmtId="180" fontId="0" fillId="55" borderId="16" xfId="0" applyNumberFormat="1" applyFill="1" applyBorder="1" applyAlignment="1">
      <alignment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0" fontId="3" fillId="0" borderId="0" xfId="105" applyFont="1" applyAlignment="1">
      <alignment horizontal="left"/>
      <protection/>
    </xf>
    <xf numFmtId="0" fontId="4" fillId="0" borderId="0" xfId="105" applyFont="1">
      <alignment/>
      <protection/>
    </xf>
    <xf numFmtId="0" fontId="18" fillId="0" borderId="16" xfId="106" applyFont="1" applyFill="1" applyBorder="1" applyAlignment="1">
      <alignment horizontal="center" vertical="center" wrapText="1"/>
      <protection/>
    </xf>
    <xf numFmtId="0" fontId="20" fillId="0" borderId="16" xfId="106" applyFont="1" applyFill="1" applyBorder="1" applyAlignment="1">
      <alignment horizontal="center" vertical="center" wrapText="1"/>
      <protection/>
    </xf>
    <xf numFmtId="0" fontId="18" fillId="0" borderId="16" xfId="106" applyFont="1" applyFill="1" applyBorder="1" applyAlignment="1">
      <alignment horizontal="center" vertical="center"/>
      <protection/>
    </xf>
    <xf numFmtId="0" fontId="18" fillId="0" borderId="16" xfId="106" applyFont="1" applyFill="1" applyBorder="1" applyAlignment="1">
      <alignment vertical="center" wrapText="1"/>
      <protection/>
    </xf>
    <xf numFmtId="4" fontId="18" fillId="0" borderId="16" xfId="106" applyNumberFormat="1" applyFont="1" applyFill="1" applyBorder="1" applyAlignment="1">
      <alignment vertical="center"/>
      <protection/>
    </xf>
    <xf numFmtId="0" fontId="19" fillId="0" borderId="16" xfId="106" applyFill="1" applyBorder="1" applyAlignment="1">
      <alignment horizontal="center" vertical="center"/>
      <protection/>
    </xf>
    <xf numFmtId="0" fontId="19" fillId="0" borderId="16" xfId="106" applyFill="1" applyBorder="1" applyAlignment="1">
      <alignment vertical="center" wrapText="1"/>
      <protection/>
    </xf>
    <xf numFmtId="4" fontId="19" fillId="0" borderId="16" xfId="106" applyNumberFormat="1" applyFill="1" applyBorder="1" applyAlignment="1">
      <alignment vertical="center"/>
      <protection/>
    </xf>
    <xf numFmtId="0" fontId="19" fillId="0" borderId="16" xfId="106" applyFont="1" applyFill="1" applyBorder="1" applyAlignment="1">
      <alignment horizontal="center" vertical="center"/>
      <protection/>
    </xf>
    <xf numFmtId="0" fontId="19" fillId="0" borderId="16" xfId="106" applyFont="1" applyFill="1" applyBorder="1" applyAlignment="1">
      <alignment vertical="center" wrapText="1"/>
      <protection/>
    </xf>
    <xf numFmtId="4" fontId="19" fillId="0" borderId="16" xfId="106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</cellXfs>
  <cellStyles count="11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3" xfId="105"/>
    <cellStyle name="Обычный_shabl_dod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ечание 2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SheetLayoutView="100" zoomScalePageLayoutView="0" workbookViewId="0" topLeftCell="B1">
      <selection activeCell="G62" sqref="G62"/>
    </sheetView>
  </sheetViews>
  <sheetFormatPr defaultColWidth="9.00390625" defaultRowHeight="12.75"/>
  <cols>
    <col min="1" max="1" width="0" style="0" hidden="1" customWidth="1"/>
    <col min="3" max="3" width="42.375" style="0" customWidth="1"/>
    <col min="4" max="5" width="15.00390625" style="0" customWidth="1"/>
    <col min="6" max="7" width="14.50390625" style="0" customWidth="1"/>
    <col min="8" max="8" width="13.625" style="0" customWidth="1"/>
  </cols>
  <sheetData>
    <row r="1" s="15" customFormat="1" ht="18">
      <c r="F1" s="15" t="s">
        <v>214</v>
      </c>
    </row>
    <row r="2" s="15" customFormat="1" ht="18">
      <c r="F2" s="15" t="s">
        <v>215</v>
      </c>
    </row>
    <row r="3" s="15" customFormat="1" ht="18">
      <c r="F3" s="15" t="s">
        <v>268</v>
      </c>
    </row>
    <row r="4" spans="2:9" s="15" customFormat="1" ht="18">
      <c r="B4" s="43" t="s">
        <v>26</v>
      </c>
      <c r="C4" s="43"/>
      <c r="D4" s="43"/>
      <c r="E4" s="43"/>
      <c r="F4" s="43"/>
      <c r="G4" s="43"/>
      <c r="H4" s="43"/>
      <c r="I4" s="43"/>
    </row>
    <row r="5" spans="2:9" s="15" customFormat="1" ht="18">
      <c r="B5" s="43" t="s">
        <v>257</v>
      </c>
      <c r="C5" s="43"/>
      <c r="D5" s="43"/>
      <c r="E5" s="43"/>
      <c r="F5" s="43"/>
      <c r="G5" s="43"/>
      <c r="H5" s="43"/>
      <c r="I5" s="43"/>
    </row>
    <row r="6" spans="2:9" s="15" customFormat="1" ht="18">
      <c r="B6" s="43" t="s">
        <v>0</v>
      </c>
      <c r="C6" s="43"/>
      <c r="D6" s="43"/>
      <c r="E6" s="43"/>
      <c r="F6" s="43"/>
      <c r="G6" s="43"/>
      <c r="H6" s="43"/>
      <c r="I6" s="43"/>
    </row>
    <row r="7" spans="2:9" s="15" customFormat="1" ht="18">
      <c r="B7" s="13" t="s">
        <v>78</v>
      </c>
      <c r="C7" s="13"/>
      <c r="D7" s="14"/>
      <c r="E7" s="14"/>
      <c r="I7" s="16" t="s">
        <v>1</v>
      </c>
    </row>
    <row r="8" spans="1:9" ht="26.25">
      <c r="A8" s="44"/>
      <c r="B8" s="5" t="s">
        <v>80</v>
      </c>
      <c r="C8" s="27" t="s">
        <v>81</v>
      </c>
      <c r="D8" s="27" t="s">
        <v>28</v>
      </c>
      <c r="E8" s="27" t="s">
        <v>29</v>
      </c>
      <c r="F8" s="27" t="s">
        <v>30</v>
      </c>
      <c r="G8" s="28" t="s">
        <v>31</v>
      </c>
      <c r="H8" s="28" t="s">
        <v>32</v>
      </c>
      <c r="I8" s="28" t="s">
        <v>33</v>
      </c>
    </row>
    <row r="9" spans="1:9" ht="39">
      <c r="A9" s="44"/>
      <c r="B9" s="9" t="s">
        <v>152</v>
      </c>
      <c r="C9" s="10" t="s">
        <v>34</v>
      </c>
      <c r="D9" s="11">
        <v>46712000</v>
      </c>
      <c r="E9" s="11">
        <v>46712000</v>
      </c>
      <c r="F9" s="11">
        <v>31612000</v>
      </c>
      <c r="G9" s="11">
        <v>30408351.13</v>
      </c>
      <c r="H9" s="12">
        <v>-1203648.87</v>
      </c>
      <c r="I9" s="12">
        <v>96.19243050107555</v>
      </c>
    </row>
    <row r="10" spans="1:9" ht="66">
      <c r="A10" s="6"/>
      <c r="B10" s="9" t="s">
        <v>153</v>
      </c>
      <c r="C10" s="10" t="s">
        <v>35</v>
      </c>
      <c r="D10" s="11">
        <v>1850000</v>
      </c>
      <c r="E10" s="11">
        <v>1850000</v>
      </c>
      <c r="F10" s="11">
        <v>1290000</v>
      </c>
      <c r="G10" s="11">
        <v>869445.74</v>
      </c>
      <c r="H10" s="12">
        <v>-420554.26</v>
      </c>
      <c r="I10" s="12">
        <v>67.3988945736434</v>
      </c>
    </row>
    <row r="11" spans="1:9" ht="39">
      <c r="A11" s="6"/>
      <c r="B11" s="9" t="s">
        <v>154</v>
      </c>
      <c r="C11" s="10" t="s">
        <v>36</v>
      </c>
      <c r="D11" s="11">
        <v>14105000</v>
      </c>
      <c r="E11" s="11">
        <v>17638094</v>
      </c>
      <c r="F11" s="11">
        <v>9800000</v>
      </c>
      <c r="G11" s="11">
        <v>10780670.22</v>
      </c>
      <c r="H11" s="12">
        <v>980670.2200000007</v>
      </c>
      <c r="I11" s="12">
        <v>110.00683897959185</v>
      </c>
    </row>
    <row r="12" spans="1:9" ht="39">
      <c r="A12" s="6"/>
      <c r="B12" s="9" t="s">
        <v>155</v>
      </c>
      <c r="C12" s="10" t="s">
        <v>37</v>
      </c>
      <c r="D12" s="11">
        <v>340000</v>
      </c>
      <c r="E12" s="11">
        <v>370000</v>
      </c>
      <c r="F12" s="11">
        <v>260000</v>
      </c>
      <c r="G12" s="11">
        <v>404354.98</v>
      </c>
      <c r="H12" s="12">
        <v>144354.98</v>
      </c>
      <c r="I12" s="12">
        <v>155.52114615384616</v>
      </c>
    </row>
    <row r="13" spans="1:9" ht="26.25">
      <c r="A13" s="6"/>
      <c r="B13" s="9" t="s">
        <v>156</v>
      </c>
      <c r="C13" s="10" t="s">
        <v>38</v>
      </c>
      <c r="D13" s="11">
        <v>27200</v>
      </c>
      <c r="E13" s="11">
        <v>27200</v>
      </c>
      <c r="F13" s="11">
        <v>18000</v>
      </c>
      <c r="G13" s="11">
        <v>27234</v>
      </c>
      <c r="H13" s="12">
        <v>9234</v>
      </c>
      <c r="I13" s="12">
        <v>151.3</v>
      </c>
    </row>
    <row r="14" spans="1:9" ht="52.5">
      <c r="A14" s="6"/>
      <c r="B14" s="9" t="s">
        <v>157</v>
      </c>
      <c r="C14" s="10" t="s">
        <v>84</v>
      </c>
      <c r="D14" s="11">
        <v>650000</v>
      </c>
      <c r="E14" s="11">
        <v>650000</v>
      </c>
      <c r="F14" s="11">
        <v>400000</v>
      </c>
      <c r="G14" s="11">
        <v>319822.35</v>
      </c>
      <c r="H14" s="12">
        <v>-80177.65</v>
      </c>
      <c r="I14" s="12">
        <v>79.9555875</v>
      </c>
    </row>
    <row r="15" spans="1:9" ht="66">
      <c r="A15" s="6"/>
      <c r="B15" s="9" t="s">
        <v>158</v>
      </c>
      <c r="C15" s="10" t="s">
        <v>85</v>
      </c>
      <c r="D15" s="11">
        <v>81600</v>
      </c>
      <c r="E15" s="11">
        <v>81600</v>
      </c>
      <c r="F15" s="11">
        <v>41600</v>
      </c>
      <c r="G15" s="11">
        <v>37048.08</v>
      </c>
      <c r="H15" s="12">
        <v>-4551.92</v>
      </c>
      <c r="I15" s="12">
        <v>89.05788461538462</v>
      </c>
    </row>
    <row r="16" spans="1:9" ht="39">
      <c r="A16" s="6"/>
      <c r="B16" s="9" t="s">
        <v>159</v>
      </c>
      <c r="C16" s="10" t="s">
        <v>160</v>
      </c>
      <c r="D16" s="11">
        <v>2700</v>
      </c>
      <c r="E16" s="11">
        <v>2700</v>
      </c>
      <c r="F16" s="11">
        <v>1800</v>
      </c>
      <c r="G16" s="11">
        <v>1796.83</v>
      </c>
      <c r="H16" s="12">
        <v>-3.1700000000000728</v>
      </c>
      <c r="I16" s="12">
        <v>99.82388888888889</v>
      </c>
    </row>
    <row r="17" spans="1:9" ht="39">
      <c r="A17" s="6"/>
      <c r="B17" s="9" t="s">
        <v>161</v>
      </c>
      <c r="C17" s="10" t="s">
        <v>162</v>
      </c>
      <c r="D17" s="11">
        <v>6300</v>
      </c>
      <c r="E17" s="11">
        <v>0</v>
      </c>
      <c r="F17" s="11">
        <v>0</v>
      </c>
      <c r="G17" s="11">
        <v>0</v>
      </c>
      <c r="H17" s="12">
        <v>0</v>
      </c>
      <c r="I17" s="12">
        <v>0</v>
      </c>
    </row>
    <row r="18" spans="1:9" ht="39">
      <c r="A18" s="6"/>
      <c r="B18" s="9" t="s">
        <v>163</v>
      </c>
      <c r="C18" s="10" t="s">
        <v>164</v>
      </c>
      <c r="D18" s="11">
        <v>0</v>
      </c>
      <c r="E18" s="11">
        <v>6300</v>
      </c>
      <c r="F18" s="11">
        <v>4300</v>
      </c>
      <c r="G18" s="11">
        <v>0</v>
      </c>
      <c r="H18" s="12">
        <v>-4300</v>
      </c>
      <c r="I18" s="12">
        <v>0</v>
      </c>
    </row>
    <row r="19" spans="1:9" ht="12.75">
      <c r="A19" s="6"/>
      <c r="B19" s="9" t="s">
        <v>165</v>
      </c>
      <c r="C19" s="10" t="s">
        <v>39</v>
      </c>
      <c r="D19" s="11">
        <v>500000</v>
      </c>
      <c r="E19" s="11">
        <v>500000</v>
      </c>
      <c r="F19" s="11">
        <v>340000</v>
      </c>
      <c r="G19" s="11">
        <v>261145.6</v>
      </c>
      <c r="H19" s="12">
        <v>-78854.4</v>
      </c>
      <c r="I19" s="12">
        <v>76.8075294117647</v>
      </c>
    </row>
    <row r="20" spans="1:9" ht="12.75">
      <c r="A20" s="6"/>
      <c r="B20" s="9" t="s">
        <v>166</v>
      </c>
      <c r="C20" s="10" t="s">
        <v>39</v>
      </c>
      <c r="D20" s="11">
        <v>2000000</v>
      </c>
      <c r="E20" s="11">
        <v>2000000</v>
      </c>
      <c r="F20" s="11">
        <v>1350000</v>
      </c>
      <c r="G20" s="11">
        <v>886899.77</v>
      </c>
      <c r="H20" s="12">
        <v>-463100.23</v>
      </c>
      <c r="I20" s="12">
        <v>65.69627925925926</v>
      </c>
    </row>
    <row r="21" spans="1:9" ht="39">
      <c r="A21" s="6"/>
      <c r="B21" s="9" t="s">
        <v>167</v>
      </c>
      <c r="C21" s="10" t="s">
        <v>86</v>
      </c>
      <c r="D21" s="11">
        <v>520100</v>
      </c>
      <c r="E21" s="11">
        <v>520100</v>
      </c>
      <c r="F21" s="11">
        <v>375100</v>
      </c>
      <c r="G21" s="11">
        <v>692599.72</v>
      </c>
      <c r="H21" s="12">
        <v>317499.72</v>
      </c>
      <c r="I21" s="12">
        <v>184.64402026126365</v>
      </c>
    </row>
    <row r="22" spans="1:9" ht="52.5">
      <c r="A22" s="6"/>
      <c r="B22" s="9" t="s">
        <v>168</v>
      </c>
      <c r="C22" s="10" t="s">
        <v>87</v>
      </c>
      <c r="D22" s="11">
        <v>20000</v>
      </c>
      <c r="E22" s="11">
        <v>20000</v>
      </c>
      <c r="F22" s="11">
        <v>12000</v>
      </c>
      <c r="G22" s="11">
        <v>910.07</v>
      </c>
      <c r="H22" s="12">
        <v>-11089.93</v>
      </c>
      <c r="I22" s="12">
        <v>7.583916666666666</v>
      </c>
    </row>
    <row r="23" spans="1:9" ht="52.5">
      <c r="A23" s="6"/>
      <c r="B23" s="9" t="s">
        <v>169</v>
      </c>
      <c r="C23" s="10" t="s">
        <v>88</v>
      </c>
      <c r="D23" s="11">
        <v>704500</v>
      </c>
      <c r="E23" s="11">
        <v>704500</v>
      </c>
      <c r="F23" s="11">
        <v>600000</v>
      </c>
      <c r="G23" s="11">
        <v>186976.07</v>
      </c>
      <c r="H23" s="12">
        <v>-413023.93</v>
      </c>
      <c r="I23" s="12">
        <v>31.162678333333332</v>
      </c>
    </row>
    <row r="24" spans="1:9" ht="52.5">
      <c r="A24" s="6"/>
      <c r="B24" s="9" t="s">
        <v>170</v>
      </c>
      <c r="C24" s="10" t="s">
        <v>89</v>
      </c>
      <c r="D24" s="11">
        <v>400500</v>
      </c>
      <c r="E24" s="11">
        <v>400500</v>
      </c>
      <c r="F24" s="11">
        <v>267000</v>
      </c>
      <c r="G24" s="11">
        <v>214515.96</v>
      </c>
      <c r="H24" s="12">
        <v>-52484.04</v>
      </c>
      <c r="I24" s="12">
        <v>80.34305617977527</v>
      </c>
    </row>
    <row r="25" spans="1:9" ht="52.5">
      <c r="A25" s="6"/>
      <c r="B25" s="9" t="s">
        <v>171</v>
      </c>
      <c r="C25" s="10" t="s">
        <v>90</v>
      </c>
      <c r="D25" s="11">
        <v>925000</v>
      </c>
      <c r="E25" s="11">
        <v>925000</v>
      </c>
      <c r="F25" s="11">
        <v>605000</v>
      </c>
      <c r="G25" s="11">
        <v>866526.99</v>
      </c>
      <c r="H25" s="12">
        <v>261526.99</v>
      </c>
      <c r="I25" s="12">
        <v>143.22760165289256</v>
      </c>
    </row>
    <row r="26" spans="1:9" ht="12.75">
      <c r="A26" s="6"/>
      <c r="B26" s="9" t="s">
        <v>172</v>
      </c>
      <c r="C26" s="10" t="s">
        <v>91</v>
      </c>
      <c r="D26" s="11">
        <v>760000</v>
      </c>
      <c r="E26" s="11">
        <v>760000</v>
      </c>
      <c r="F26" s="11">
        <v>530000</v>
      </c>
      <c r="G26" s="11">
        <v>604567.16</v>
      </c>
      <c r="H26" s="12">
        <v>74567.16</v>
      </c>
      <c r="I26" s="12">
        <v>114.06927547169812</v>
      </c>
    </row>
    <row r="27" spans="1:9" ht="12.75">
      <c r="A27" s="6"/>
      <c r="B27" s="9" t="s">
        <v>173</v>
      </c>
      <c r="C27" s="10" t="s">
        <v>92</v>
      </c>
      <c r="D27" s="11">
        <v>4600000</v>
      </c>
      <c r="E27" s="11">
        <v>4600000</v>
      </c>
      <c r="F27" s="11">
        <v>3300000</v>
      </c>
      <c r="G27" s="11">
        <v>3422687.84</v>
      </c>
      <c r="H27" s="12">
        <v>122687.84</v>
      </c>
      <c r="I27" s="12">
        <v>103.71781333333332</v>
      </c>
    </row>
    <row r="28" spans="1:9" ht="12.75">
      <c r="A28" s="6"/>
      <c r="B28" s="9" t="s">
        <v>174</v>
      </c>
      <c r="C28" s="10" t="s">
        <v>93</v>
      </c>
      <c r="D28" s="11">
        <v>2364900</v>
      </c>
      <c r="E28" s="11">
        <v>2364900</v>
      </c>
      <c r="F28" s="11">
        <v>1500000</v>
      </c>
      <c r="G28" s="11">
        <v>1933978.74</v>
      </c>
      <c r="H28" s="12">
        <v>433978.74</v>
      </c>
      <c r="I28" s="12">
        <v>128.931916</v>
      </c>
    </row>
    <row r="29" spans="1:9" ht="12.75">
      <c r="A29" s="6"/>
      <c r="B29" s="9" t="s">
        <v>175</v>
      </c>
      <c r="C29" s="10" t="s">
        <v>94</v>
      </c>
      <c r="D29" s="11">
        <v>1220000</v>
      </c>
      <c r="E29" s="11">
        <v>1220000</v>
      </c>
      <c r="F29" s="11">
        <v>750000</v>
      </c>
      <c r="G29" s="11">
        <v>1006860</v>
      </c>
      <c r="H29" s="12">
        <v>256860</v>
      </c>
      <c r="I29" s="12">
        <v>134.248</v>
      </c>
    </row>
    <row r="30" spans="1:9" ht="12.75">
      <c r="A30" s="6"/>
      <c r="B30" s="9" t="s">
        <v>269</v>
      </c>
      <c r="C30" s="10" t="s">
        <v>270</v>
      </c>
      <c r="D30" s="11">
        <v>0</v>
      </c>
      <c r="E30" s="11">
        <v>0</v>
      </c>
      <c r="F30" s="11">
        <v>0</v>
      </c>
      <c r="G30" s="11">
        <v>-12516</v>
      </c>
      <c r="H30" s="12">
        <v>-12516</v>
      </c>
      <c r="I30" s="12">
        <v>0</v>
      </c>
    </row>
    <row r="31" spans="1:9" ht="26.25">
      <c r="A31" s="6"/>
      <c r="B31" s="9" t="s">
        <v>176</v>
      </c>
      <c r="C31" s="10" t="s">
        <v>177</v>
      </c>
      <c r="D31" s="11">
        <v>1000</v>
      </c>
      <c r="E31" s="11">
        <v>1000</v>
      </c>
      <c r="F31" s="11">
        <v>650</v>
      </c>
      <c r="G31" s="11">
        <v>0</v>
      </c>
      <c r="H31" s="12">
        <v>-650</v>
      </c>
      <c r="I31" s="12">
        <v>0</v>
      </c>
    </row>
    <row r="32" spans="1:9" ht="12.75">
      <c r="A32" s="6"/>
      <c r="B32" s="9" t="s">
        <v>178</v>
      </c>
      <c r="C32" s="10" t="s">
        <v>40</v>
      </c>
      <c r="D32" s="11">
        <v>300000</v>
      </c>
      <c r="E32" s="11">
        <v>300000</v>
      </c>
      <c r="F32" s="11">
        <v>200000</v>
      </c>
      <c r="G32" s="11">
        <v>50320.66</v>
      </c>
      <c r="H32" s="12">
        <v>-149679.34</v>
      </c>
      <c r="I32" s="12">
        <v>25.160330000000002</v>
      </c>
    </row>
    <row r="33" spans="1:9" ht="12.75">
      <c r="A33" s="6"/>
      <c r="B33" s="9" t="s">
        <v>179</v>
      </c>
      <c r="C33" s="10" t="s">
        <v>41</v>
      </c>
      <c r="D33" s="11">
        <v>6940000</v>
      </c>
      <c r="E33" s="11">
        <v>6940000</v>
      </c>
      <c r="F33" s="11">
        <v>4540000</v>
      </c>
      <c r="G33" s="11">
        <v>5462632.38</v>
      </c>
      <c r="H33" s="12">
        <v>922632.38</v>
      </c>
      <c r="I33" s="12">
        <v>120.32229911894272</v>
      </c>
    </row>
    <row r="34" spans="1:9" ht="66">
      <c r="A34" s="6"/>
      <c r="B34" s="9" t="s">
        <v>180</v>
      </c>
      <c r="C34" s="10" t="s">
        <v>95</v>
      </c>
      <c r="D34" s="11">
        <v>5700000</v>
      </c>
      <c r="E34" s="11">
        <v>6000000</v>
      </c>
      <c r="F34" s="11">
        <v>3000000</v>
      </c>
      <c r="G34" s="11">
        <v>2875578.52</v>
      </c>
      <c r="H34" s="12">
        <v>-124421.48</v>
      </c>
      <c r="I34" s="12">
        <v>95.85261733333333</v>
      </c>
    </row>
    <row r="35" spans="1:9" ht="52.5">
      <c r="A35" s="6"/>
      <c r="B35" s="9" t="s">
        <v>181</v>
      </c>
      <c r="C35" s="10" t="s">
        <v>42</v>
      </c>
      <c r="D35" s="11">
        <v>11400</v>
      </c>
      <c r="E35" s="11">
        <v>16676</v>
      </c>
      <c r="F35" s="11">
        <v>12676</v>
      </c>
      <c r="G35" s="11">
        <v>21656.22</v>
      </c>
      <c r="H35" s="12">
        <v>8980.22</v>
      </c>
      <c r="I35" s="12">
        <v>170.84427264121175</v>
      </c>
    </row>
    <row r="36" spans="1:9" ht="12.75">
      <c r="A36" s="6"/>
      <c r="B36" s="9" t="s">
        <v>182</v>
      </c>
      <c r="C36" s="10" t="s">
        <v>183</v>
      </c>
      <c r="D36" s="11">
        <v>0</v>
      </c>
      <c r="E36" s="11">
        <v>0</v>
      </c>
      <c r="F36" s="11">
        <v>0</v>
      </c>
      <c r="G36" s="11">
        <v>702.33</v>
      </c>
      <c r="H36" s="12">
        <v>702.33</v>
      </c>
      <c r="I36" s="12">
        <v>0</v>
      </c>
    </row>
    <row r="37" spans="1:9" ht="12.75">
      <c r="A37" s="6"/>
      <c r="B37" s="9" t="s">
        <v>184</v>
      </c>
      <c r="C37" s="10" t="s">
        <v>44</v>
      </c>
      <c r="D37" s="11">
        <v>40500</v>
      </c>
      <c r="E37" s="11">
        <v>70500</v>
      </c>
      <c r="F37" s="11">
        <v>55500</v>
      </c>
      <c r="G37" s="11">
        <v>75006.52</v>
      </c>
      <c r="H37" s="12">
        <v>19506.52</v>
      </c>
      <c r="I37" s="12">
        <v>135.1468828828829</v>
      </c>
    </row>
    <row r="38" spans="1:9" ht="52.5">
      <c r="A38" s="6"/>
      <c r="B38" s="9" t="s">
        <v>185</v>
      </c>
      <c r="C38" s="10" t="s">
        <v>96</v>
      </c>
      <c r="D38" s="11">
        <v>160000</v>
      </c>
      <c r="E38" s="11">
        <v>160000</v>
      </c>
      <c r="F38" s="11">
        <v>100000</v>
      </c>
      <c r="G38" s="11">
        <v>37376</v>
      </c>
      <c r="H38" s="12">
        <v>-62624</v>
      </c>
      <c r="I38" s="12">
        <v>37.376</v>
      </c>
    </row>
    <row r="39" spans="1:9" ht="52.5">
      <c r="A39" s="6"/>
      <c r="B39" s="9" t="s">
        <v>186</v>
      </c>
      <c r="C39" s="10" t="s">
        <v>97</v>
      </c>
      <c r="D39" s="11">
        <v>35200</v>
      </c>
      <c r="E39" s="11">
        <v>35200</v>
      </c>
      <c r="F39" s="11">
        <v>25500</v>
      </c>
      <c r="G39" s="11">
        <v>34460</v>
      </c>
      <c r="H39" s="12">
        <v>8960</v>
      </c>
      <c r="I39" s="12">
        <v>135.13725490196077</v>
      </c>
    </row>
    <row r="40" spans="1:9" ht="26.25">
      <c r="A40" s="6"/>
      <c r="B40" s="9" t="s">
        <v>187</v>
      </c>
      <c r="C40" s="10" t="s">
        <v>45</v>
      </c>
      <c r="D40" s="11">
        <v>502800</v>
      </c>
      <c r="E40" s="11">
        <v>502800</v>
      </c>
      <c r="F40" s="11">
        <v>370000</v>
      </c>
      <c r="G40" s="11">
        <v>377514.58</v>
      </c>
      <c r="H40" s="12">
        <v>7514.580000000016</v>
      </c>
      <c r="I40" s="12">
        <v>102.03096756756757</v>
      </c>
    </row>
    <row r="41" spans="1:9" ht="39">
      <c r="A41" s="6"/>
      <c r="B41" s="9" t="s">
        <v>188</v>
      </c>
      <c r="C41" s="10" t="s">
        <v>98</v>
      </c>
      <c r="D41" s="11">
        <v>950400</v>
      </c>
      <c r="E41" s="11">
        <v>950400</v>
      </c>
      <c r="F41" s="11">
        <v>620000</v>
      </c>
      <c r="G41" s="11">
        <v>363078.5</v>
      </c>
      <c r="H41" s="12">
        <v>-256921.5</v>
      </c>
      <c r="I41" s="12">
        <v>58.56104838709677</v>
      </c>
    </row>
    <row r="42" spans="1:9" ht="78.75">
      <c r="A42" s="6"/>
      <c r="B42" s="9" t="s">
        <v>189</v>
      </c>
      <c r="C42" s="10" t="s">
        <v>99</v>
      </c>
      <c r="D42" s="11">
        <v>3200</v>
      </c>
      <c r="E42" s="11">
        <v>3200</v>
      </c>
      <c r="F42" s="11">
        <v>1600</v>
      </c>
      <c r="G42" s="11">
        <v>0</v>
      </c>
      <c r="H42" s="12">
        <v>-1600</v>
      </c>
      <c r="I42" s="12">
        <v>0</v>
      </c>
    </row>
    <row r="43" spans="1:9" ht="52.5">
      <c r="A43" s="6"/>
      <c r="B43" s="9" t="s">
        <v>190</v>
      </c>
      <c r="C43" s="10" t="s">
        <v>234</v>
      </c>
      <c r="D43" s="11">
        <v>111400</v>
      </c>
      <c r="E43" s="11">
        <v>111400</v>
      </c>
      <c r="F43" s="11">
        <v>81400</v>
      </c>
      <c r="G43" s="11">
        <v>178426.03</v>
      </c>
      <c r="H43" s="12">
        <v>97026.03</v>
      </c>
      <c r="I43" s="12">
        <v>219.19659705159705</v>
      </c>
    </row>
    <row r="44" spans="1:9" ht="52.5">
      <c r="A44" s="6"/>
      <c r="B44" s="9" t="s">
        <v>191</v>
      </c>
      <c r="C44" s="10" t="s">
        <v>46</v>
      </c>
      <c r="D44" s="11">
        <v>1500</v>
      </c>
      <c r="E44" s="11">
        <v>1500</v>
      </c>
      <c r="F44" s="11">
        <v>900</v>
      </c>
      <c r="G44" s="11">
        <v>1528.97</v>
      </c>
      <c r="H44" s="12">
        <v>628.97</v>
      </c>
      <c r="I44" s="12">
        <v>169.88555555555556</v>
      </c>
    </row>
    <row r="45" spans="1:9" ht="39">
      <c r="A45" s="6"/>
      <c r="B45" s="9" t="s">
        <v>192</v>
      </c>
      <c r="C45" s="10" t="s">
        <v>47</v>
      </c>
      <c r="D45" s="11">
        <v>4500</v>
      </c>
      <c r="E45" s="11">
        <v>4500</v>
      </c>
      <c r="F45" s="11">
        <v>2800</v>
      </c>
      <c r="G45" s="11">
        <v>1938</v>
      </c>
      <c r="H45" s="12">
        <v>-862</v>
      </c>
      <c r="I45" s="12">
        <v>69.21428571428572</v>
      </c>
    </row>
    <row r="46" spans="1:9" ht="12.75">
      <c r="A46" s="6"/>
      <c r="B46" s="9" t="s">
        <v>193</v>
      </c>
      <c r="C46" s="10" t="s">
        <v>43</v>
      </c>
      <c r="D46" s="11">
        <v>15500</v>
      </c>
      <c r="E46" s="11">
        <v>15500</v>
      </c>
      <c r="F46" s="11">
        <v>8000</v>
      </c>
      <c r="G46" s="11">
        <v>93402.33</v>
      </c>
      <c r="H46" s="12">
        <v>85402.33</v>
      </c>
      <c r="I46" s="12">
        <v>1167.529125</v>
      </c>
    </row>
    <row r="47" spans="1:9" ht="92.25">
      <c r="A47" s="6"/>
      <c r="B47" s="9" t="s">
        <v>194</v>
      </c>
      <c r="C47" s="10" t="s">
        <v>82</v>
      </c>
      <c r="D47" s="11">
        <v>100400</v>
      </c>
      <c r="E47" s="11">
        <v>100400</v>
      </c>
      <c r="F47" s="11">
        <v>10400</v>
      </c>
      <c r="G47" s="11">
        <v>1844.09</v>
      </c>
      <c r="H47" s="12">
        <v>-8555.91</v>
      </c>
      <c r="I47" s="12">
        <v>17.731634615384614</v>
      </c>
    </row>
    <row r="48" spans="1:9" ht="78.75">
      <c r="A48" s="6"/>
      <c r="B48" s="9" t="s">
        <v>195</v>
      </c>
      <c r="C48" s="10" t="s">
        <v>48</v>
      </c>
      <c r="D48" s="11">
        <v>1000</v>
      </c>
      <c r="E48" s="11">
        <v>1000</v>
      </c>
      <c r="F48" s="11">
        <v>600</v>
      </c>
      <c r="G48" s="11">
        <v>600</v>
      </c>
      <c r="H48" s="12">
        <v>0</v>
      </c>
      <c r="I48" s="12">
        <v>100</v>
      </c>
    </row>
    <row r="49" spans="1:9" ht="12.75">
      <c r="A49" s="6"/>
      <c r="B49" s="9" t="s">
        <v>196</v>
      </c>
      <c r="C49" s="10" t="s">
        <v>100</v>
      </c>
      <c r="D49" s="11">
        <v>21927200</v>
      </c>
      <c r="E49" s="11">
        <v>21927200</v>
      </c>
      <c r="F49" s="11">
        <v>16445700</v>
      </c>
      <c r="G49" s="11">
        <v>16445700</v>
      </c>
      <c r="H49" s="12">
        <v>0</v>
      </c>
      <c r="I49" s="12">
        <v>100</v>
      </c>
    </row>
    <row r="50" spans="1:9" ht="26.25">
      <c r="A50" s="6"/>
      <c r="B50" s="9" t="s">
        <v>197</v>
      </c>
      <c r="C50" s="10" t="s">
        <v>101</v>
      </c>
      <c r="D50" s="11">
        <v>68036600</v>
      </c>
      <c r="E50" s="11">
        <v>68036600</v>
      </c>
      <c r="F50" s="11">
        <v>50057400</v>
      </c>
      <c r="G50" s="11">
        <v>50057400</v>
      </c>
      <c r="H50" s="12">
        <v>0</v>
      </c>
      <c r="I50" s="12">
        <v>100</v>
      </c>
    </row>
    <row r="51" spans="1:9" ht="52.5">
      <c r="A51" s="6"/>
      <c r="B51" s="9" t="s">
        <v>271</v>
      </c>
      <c r="C51" s="10" t="s">
        <v>272</v>
      </c>
      <c r="D51" s="11">
        <v>0</v>
      </c>
      <c r="E51" s="11">
        <v>248028</v>
      </c>
      <c r="F51" s="11">
        <v>16000</v>
      </c>
      <c r="G51" s="11">
        <v>16000</v>
      </c>
      <c r="H51" s="12">
        <v>0</v>
      </c>
      <c r="I51" s="12">
        <v>100</v>
      </c>
    </row>
    <row r="52" spans="1:9" ht="39">
      <c r="A52" s="6"/>
      <c r="B52" s="9" t="s">
        <v>273</v>
      </c>
      <c r="C52" s="10" t="s">
        <v>274</v>
      </c>
      <c r="D52" s="11">
        <v>0</v>
      </c>
      <c r="E52" s="11">
        <v>310000</v>
      </c>
      <c r="F52" s="11">
        <v>310000</v>
      </c>
      <c r="G52" s="11">
        <v>310000</v>
      </c>
      <c r="H52" s="12">
        <v>0</v>
      </c>
      <c r="I52" s="12">
        <v>100</v>
      </c>
    </row>
    <row r="53" spans="1:9" ht="52.5">
      <c r="A53" s="6"/>
      <c r="B53" s="9" t="s">
        <v>275</v>
      </c>
      <c r="C53" s="10" t="s">
        <v>276</v>
      </c>
      <c r="D53" s="11">
        <v>0</v>
      </c>
      <c r="E53" s="11">
        <v>1165923</v>
      </c>
      <c r="F53" s="11">
        <v>349777</v>
      </c>
      <c r="G53" s="11">
        <v>349777</v>
      </c>
      <c r="H53" s="12">
        <v>0</v>
      </c>
      <c r="I53" s="12">
        <v>100</v>
      </c>
    </row>
    <row r="54" spans="1:9" ht="66">
      <c r="A54" s="6"/>
      <c r="B54" s="9" t="s">
        <v>198</v>
      </c>
      <c r="C54" s="10" t="s">
        <v>77</v>
      </c>
      <c r="D54" s="11">
        <v>3665967</v>
      </c>
      <c r="E54" s="11">
        <v>3665967</v>
      </c>
      <c r="F54" s="11">
        <v>2749482</v>
      </c>
      <c r="G54" s="11">
        <v>2749482</v>
      </c>
      <c r="H54" s="12">
        <v>0</v>
      </c>
      <c r="I54" s="12">
        <v>100</v>
      </c>
    </row>
    <row r="55" spans="1:9" ht="92.25">
      <c r="A55" s="6"/>
      <c r="B55" s="9" t="s">
        <v>277</v>
      </c>
      <c r="C55" s="10" t="s">
        <v>278</v>
      </c>
      <c r="D55" s="11">
        <v>0</v>
      </c>
      <c r="E55" s="11">
        <v>2229315</v>
      </c>
      <c r="F55" s="11">
        <v>972792</v>
      </c>
      <c r="G55" s="11">
        <v>972792</v>
      </c>
      <c r="H55" s="12">
        <v>0</v>
      </c>
      <c r="I55" s="12">
        <v>100</v>
      </c>
    </row>
    <row r="56" spans="1:9" ht="39">
      <c r="A56" s="6"/>
      <c r="B56" s="9" t="s">
        <v>199</v>
      </c>
      <c r="C56" s="10" t="s">
        <v>102</v>
      </c>
      <c r="D56" s="11">
        <v>1086500</v>
      </c>
      <c r="E56" s="11">
        <v>1086500</v>
      </c>
      <c r="F56" s="11">
        <v>860300</v>
      </c>
      <c r="G56" s="11">
        <v>860300</v>
      </c>
      <c r="H56" s="12">
        <v>0</v>
      </c>
      <c r="I56" s="12">
        <v>100</v>
      </c>
    </row>
    <row r="57" spans="1:9" ht="52.5">
      <c r="A57" s="6"/>
      <c r="B57" s="9" t="s">
        <v>200</v>
      </c>
      <c r="C57" s="10" t="s">
        <v>83</v>
      </c>
      <c r="D57" s="11">
        <v>154377</v>
      </c>
      <c r="E57" s="11">
        <v>154377</v>
      </c>
      <c r="F57" s="11">
        <v>92101</v>
      </c>
      <c r="G57" s="11">
        <v>92101</v>
      </c>
      <c r="H57" s="12">
        <v>0</v>
      </c>
      <c r="I57" s="12">
        <v>100</v>
      </c>
    </row>
    <row r="58" spans="1:9" ht="66">
      <c r="A58" s="6"/>
      <c r="B58" s="9" t="s">
        <v>279</v>
      </c>
      <c r="C58" s="10" t="s">
        <v>280</v>
      </c>
      <c r="D58" s="11">
        <v>0</v>
      </c>
      <c r="E58" s="11">
        <v>1003262</v>
      </c>
      <c r="F58" s="11">
        <v>1003262</v>
      </c>
      <c r="G58" s="11">
        <v>1003262</v>
      </c>
      <c r="H58" s="12">
        <v>0</v>
      </c>
      <c r="I58" s="12">
        <v>100</v>
      </c>
    </row>
    <row r="59" spans="1:9" s="14" customFormat="1" ht="66">
      <c r="A59" s="19"/>
      <c r="B59" s="9" t="s">
        <v>235</v>
      </c>
      <c r="C59" s="10" t="s">
        <v>236</v>
      </c>
      <c r="D59" s="11">
        <v>0</v>
      </c>
      <c r="E59" s="11">
        <v>148425</v>
      </c>
      <c r="F59" s="11">
        <v>148425</v>
      </c>
      <c r="G59" s="11">
        <v>148425</v>
      </c>
      <c r="H59" s="12">
        <v>0</v>
      </c>
      <c r="I59" s="12">
        <v>100</v>
      </c>
    </row>
    <row r="60" spans="1:9" ht="52.5">
      <c r="A60" s="6"/>
      <c r="B60" s="9" t="s">
        <v>201</v>
      </c>
      <c r="C60" s="10" t="s">
        <v>202</v>
      </c>
      <c r="D60" s="11">
        <v>581300</v>
      </c>
      <c r="E60" s="11">
        <v>892200</v>
      </c>
      <c r="F60" s="11">
        <v>892200</v>
      </c>
      <c r="G60" s="11">
        <v>892200</v>
      </c>
      <c r="H60" s="12">
        <v>0</v>
      </c>
      <c r="I60" s="12">
        <v>100</v>
      </c>
    </row>
    <row r="61" spans="1:9" ht="12.75">
      <c r="A61" s="6"/>
      <c r="B61" s="9" t="s">
        <v>23</v>
      </c>
      <c r="C61" s="10" t="s">
        <v>203</v>
      </c>
      <c r="D61" s="11">
        <v>92668600</v>
      </c>
      <c r="E61" s="11">
        <v>96566970</v>
      </c>
      <c r="F61" s="11">
        <v>62086826</v>
      </c>
      <c r="G61" s="11">
        <v>62489940.379999995</v>
      </c>
      <c r="H61" s="12">
        <v>403114.37999999523</v>
      </c>
      <c r="I61" s="12">
        <v>100.64927522627747</v>
      </c>
    </row>
    <row r="62" spans="1:9" ht="12.75">
      <c r="A62" s="6"/>
      <c r="B62" s="9" t="s">
        <v>23</v>
      </c>
      <c r="C62" s="10" t="s">
        <v>24</v>
      </c>
      <c r="D62" s="11">
        <v>188120544</v>
      </c>
      <c r="E62" s="11">
        <v>197434767</v>
      </c>
      <c r="F62" s="11">
        <v>135984265</v>
      </c>
      <c r="G62" s="11">
        <v>136387379.38</v>
      </c>
      <c r="H62" s="12">
        <v>403114.37999999523</v>
      </c>
      <c r="I62" s="12">
        <v>100.29644193024832</v>
      </c>
    </row>
    <row r="63" ht="12.75">
      <c r="A63" s="6"/>
    </row>
    <row r="64" ht="12.75">
      <c r="A64" s="6"/>
    </row>
    <row r="65" spans="1:7" ht="18">
      <c r="A65" s="6"/>
      <c r="C65" s="29" t="s">
        <v>244</v>
      </c>
      <c r="D65" s="30"/>
      <c r="E65" s="30"/>
      <c r="F65" s="29" t="s">
        <v>245</v>
      </c>
      <c r="G65" s="30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</sheetData>
  <sheetProtection/>
  <mergeCells count="4">
    <mergeCell ref="B4:I4"/>
    <mergeCell ref="B5:I5"/>
    <mergeCell ref="B6:I6"/>
    <mergeCell ref="A8:A9"/>
  </mergeCells>
  <conditionalFormatting sqref="B9:B56">
    <cfRule type="expression" priority="1" dxfId="13" stopIfTrue="1">
      <formula>A9=1</formula>
    </cfRule>
  </conditionalFormatting>
  <conditionalFormatting sqref="C9:C56">
    <cfRule type="expression" priority="2" dxfId="13" stopIfTrue="1">
      <formula>A9=1</formula>
    </cfRule>
  </conditionalFormatting>
  <conditionalFormatting sqref="D9:D56">
    <cfRule type="expression" priority="3" dxfId="13" stopIfTrue="1">
      <formula>A9=1</formula>
    </cfRule>
  </conditionalFormatting>
  <conditionalFormatting sqref="E9:E56">
    <cfRule type="expression" priority="4" dxfId="13" stopIfTrue="1">
      <formula>A9=1</formula>
    </cfRule>
  </conditionalFormatting>
  <conditionalFormatting sqref="F9:F56">
    <cfRule type="expression" priority="5" dxfId="13" stopIfTrue="1">
      <formula>A9=1</formula>
    </cfRule>
  </conditionalFormatting>
  <conditionalFormatting sqref="G9:G56">
    <cfRule type="expression" priority="6" dxfId="13" stopIfTrue="1">
      <formula>A9=1</formula>
    </cfRule>
  </conditionalFormatting>
  <conditionalFormatting sqref="H9:H56">
    <cfRule type="expression" priority="7" dxfId="13" stopIfTrue="1">
      <formula>A9=1</formula>
    </cfRule>
  </conditionalFormatting>
  <conditionalFormatting sqref="I9:I56">
    <cfRule type="expression" priority="8" dxfId="13" stopIfTrue="1">
      <formula>A9=1</formula>
    </cfRule>
  </conditionalFormatting>
  <printOptions/>
  <pageMargins left="0.32" right="0.21" top="0.24" bottom="0.25" header="0.21" footer="0.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SheetLayoutView="100" zoomScalePageLayoutView="0" workbookViewId="0" topLeftCell="A49">
      <selection activeCell="E81" sqref="E81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125" style="0" customWidth="1"/>
    <col min="4" max="4" width="16.875" style="0" customWidth="1"/>
    <col min="5" max="5" width="17.125" style="0" customWidth="1"/>
    <col min="6" max="14" width="15.625" style="0" hidden="1" customWidth="1"/>
  </cols>
  <sheetData>
    <row r="1" s="15" customFormat="1" ht="18">
      <c r="D1" s="15" t="s">
        <v>214</v>
      </c>
    </row>
    <row r="2" s="15" customFormat="1" ht="18">
      <c r="D2" s="15" t="s">
        <v>215</v>
      </c>
    </row>
    <row r="3" s="15" customFormat="1" ht="18">
      <c r="D3" s="15" t="s">
        <v>268</v>
      </c>
    </row>
    <row r="4" spans="2:7" s="15" customFormat="1" ht="18">
      <c r="B4" s="43" t="s">
        <v>26</v>
      </c>
      <c r="C4" s="43"/>
      <c r="D4" s="43"/>
      <c r="E4" s="43"/>
      <c r="F4" s="43"/>
      <c r="G4" s="43"/>
    </row>
    <row r="5" spans="2:10" s="15" customFormat="1" ht="18">
      <c r="B5" s="43" t="s">
        <v>257</v>
      </c>
      <c r="C5" s="43"/>
      <c r="D5" s="43"/>
      <c r="E5" s="43"/>
      <c r="F5" s="43"/>
      <c r="G5" s="43"/>
      <c r="H5" s="43"/>
      <c r="I5" s="43"/>
      <c r="J5" s="43"/>
    </row>
    <row r="6" spans="1:10" s="15" customFormat="1" ht="18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s="15" customFormat="1" ht="18">
      <c r="A7" s="13" t="s">
        <v>76</v>
      </c>
      <c r="B7" s="17"/>
      <c r="C7" s="17"/>
      <c r="E7" s="16" t="s">
        <v>1</v>
      </c>
      <c r="J7" s="16" t="s">
        <v>1</v>
      </c>
    </row>
    <row r="8" spans="1:14" s="1" customFormat="1" ht="52.5">
      <c r="A8" s="31" t="s">
        <v>2</v>
      </c>
      <c r="B8" s="31" t="s">
        <v>3</v>
      </c>
      <c r="C8" s="31" t="s">
        <v>4</v>
      </c>
      <c r="D8" s="31" t="s">
        <v>5</v>
      </c>
      <c r="E8" s="31" t="s">
        <v>7</v>
      </c>
      <c r="F8" s="2" t="s">
        <v>6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</row>
    <row r="9" spans="1:14" ht="12.75">
      <c r="A9" s="32">
        <v>1</v>
      </c>
      <c r="B9" s="32">
        <v>2</v>
      </c>
      <c r="C9" s="32">
        <v>4</v>
      </c>
      <c r="D9" s="32">
        <v>6</v>
      </c>
      <c r="E9" s="32">
        <v>8</v>
      </c>
      <c r="F9" s="3">
        <v>0</v>
      </c>
      <c r="G9" s="3">
        <v>2294323.48</v>
      </c>
      <c r="H9" s="3">
        <v>0</v>
      </c>
      <c r="I9" s="3" t="e">
        <f>E9-#REF!</f>
        <v>#REF!</v>
      </c>
      <c r="J9" s="3" t="e">
        <f>D9-#REF!</f>
        <v>#REF!</v>
      </c>
      <c r="K9" s="3" t="e">
        <f>IF(E9=0,0,(#REF!/E9)*100)</f>
        <v>#REF!</v>
      </c>
      <c r="L9" s="3" t="e">
        <f>D9-#REF!</f>
        <v>#REF!</v>
      </c>
      <c r="M9" s="3" t="e">
        <f>E9-#REF!</f>
        <v>#REF!</v>
      </c>
      <c r="N9" s="3" t="e">
        <f>IF(E9=0,0,(#REF!/E9)*100)</f>
        <v>#REF!</v>
      </c>
    </row>
    <row r="10" spans="1:15" ht="12.75">
      <c r="A10" s="39" t="s">
        <v>16</v>
      </c>
      <c r="B10" s="40" t="s">
        <v>17</v>
      </c>
      <c r="C10" s="41">
        <v>48003003.53</v>
      </c>
      <c r="D10" s="41">
        <v>35488947.26</v>
      </c>
      <c r="E10" s="41">
        <v>35030214.86</v>
      </c>
      <c r="F10" s="26">
        <v>0</v>
      </c>
      <c r="G10" s="26">
        <v>1462583.91</v>
      </c>
      <c r="H10" s="26">
        <v>0</v>
      </c>
      <c r="I10" s="26" t="e">
        <f>E10-#REF!</f>
        <v>#REF!</v>
      </c>
      <c r="J10" s="26" t="e">
        <f>D10-#REF!</f>
        <v>#REF!</v>
      </c>
      <c r="K10" s="26" t="e">
        <f>IF(E10=0,0,(#REF!/E10)*100)</f>
        <v>#REF!</v>
      </c>
      <c r="L10" s="26" t="e">
        <f>D10-#REF!</f>
        <v>#REF!</v>
      </c>
      <c r="M10" s="26" t="e">
        <f>E10-#REF!</f>
        <v>#REF!</v>
      </c>
      <c r="N10" s="26" t="e">
        <f>IF(E10=0,0,(#REF!/E10)*100)</f>
        <v>#REF!</v>
      </c>
      <c r="O10" s="42"/>
    </row>
    <row r="11" spans="1:14" ht="52.5">
      <c r="A11" s="39" t="s">
        <v>107</v>
      </c>
      <c r="B11" s="40" t="s">
        <v>18</v>
      </c>
      <c r="C11" s="41">
        <v>19367455</v>
      </c>
      <c r="D11" s="41">
        <v>15012482.330000002</v>
      </c>
      <c r="E11" s="41">
        <v>15011040.049999999</v>
      </c>
      <c r="F11" s="4">
        <v>0</v>
      </c>
      <c r="G11" s="4">
        <v>46329.38</v>
      </c>
      <c r="H11" s="4">
        <v>0</v>
      </c>
      <c r="I11" s="4" t="e">
        <f>E11-#REF!</f>
        <v>#REF!</v>
      </c>
      <c r="J11" s="4" t="e">
        <f>D11-#REF!</f>
        <v>#REF!</v>
      </c>
      <c r="K11" s="4" t="e">
        <f>IF(E11=0,0,(#REF!/E11)*100)</f>
        <v>#REF!</v>
      </c>
      <c r="L11" s="4" t="e">
        <f>D11-#REF!</f>
        <v>#REF!</v>
      </c>
      <c r="M11" s="4" t="e">
        <f>E11-#REF!</f>
        <v>#REF!</v>
      </c>
      <c r="N11" s="4" t="e">
        <f>IF(E11=0,0,(#REF!/E11)*100)</f>
        <v>#REF!</v>
      </c>
    </row>
    <row r="12" spans="1:14" ht="12.75">
      <c r="A12" s="36" t="s">
        <v>108</v>
      </c>
      <c r="B12" s="37" t="s">
        <v>56</v>
      </c>
      <c r="C12" s="38">
        <v>435000</v>
      </c>
      <c r="D12" s="38">
        <v>360922.82</v>
      </c>
      <c r="E12" s="38">
        <v>342852.52</v>
      </c>
      <c r="F12" s="4">
        <v>0</v>
      </c>
      <c r="G12" s="4">
        <v>112189.48</v>
      </c>
      <c r="H12" s="4">
        <v>0</v>
      </c>
      <c r="I12" s="4" t="e">
        <f>E12-#REF!</f>
        <v>#REF!</v>
      </c>
      <c r="J12" s="4" t="e">
        <f>D12-#REF!</f>
        <v>#REF!</v>
      </c>
      <c r="K12" s="4" t="e">
        <f>IF(E12=0,0,(#REF!/E12)*100)</f>
        <v>#REF!</v>
      </c>
      <c r="L12" s="4" t="e">
        <f>D12-#REF!</f>
        <v>#REF!</v>
      </c>
      <c r="M12" s="4" t="e">
        <f>E12-#REF!</f>
        <v>#REF!</v>
      </c>
      <c r="N12" s="4" t="e">
        <f>IF(E12=0,0,(#REF!/E12)*100)</f>
        <v>#REF!</v>
      </c>
    </row>
    <row r="13" spans="1:14" ht="26.25">
      <c r="A13" s="36" t="s">
        <v>109</v>
      </c>
      <c r="B13" s="37" t="s">
        <v>110</v>
      </c>
      <c r="C13" s="38">
        <v>3102639</v>
      </c>
      <c r="D13" s="38">
        <v>1810516.14</v>
      </c>
      <c r="E13" s="38">
        <v>1787101.52</v>
      </c>
      <c r="F13" s="4">
        <v>0</v>
      </c>
      <c r="G13" s="4">
        <v>51577.53</v>
      </c>
      <c r="H13" s="4">
        <v>0</v>
      </c>
      <c r="I13" s="4" t="e">
        <f>E13-#REF!</f>
        <v>#REF!</v>
      </c>
      <c r="J13" s="4" t="e">
        <f>D13-#REF!</f>
        <v>#REF!</v>
      </c>
      <c r="K13" s="4" t="e">
        <f>IF(E13=0,0,(#REF!/E13)*100)</f>
        <v>#REF!</v>
      </c>
      <c r="L13" s="4" t="e">
        <f>D13-#REF!</f>
        <v>#REF!</v>
      </c>
      <c r="M13" s="4" t="e">
        <f>E13-#REF!</f>
        <v>#REF!</v>
      </c>
      <c r="N13" s="4" t="e">
        <f>IF(E13=0,0,(#REF!/E13)*100)</f>
        <v>#REF!</v>
      </c>
    </row>
    <row r="14" spans="1:14" ht="39">
      <c r="A14" s="36" t="s">
        <v>111</v>
      </c>
      <c r="B14" s="37" t="s">
        <v>57</v>
      </c>
      <c r="C14" s="38">
        <v>1869063</v>
      </c>
      <c r="D14" s="38">
        <v>1256587.08</v>
      </c>
      <c r="E14" s="38">
        <v>1242376.97</v>
      </c>
      <c r="F14" s="4">
        <v>0</v>
      </c>
      <c r="G14" s="4">
        <v>0</v>
      </c>
      <c r="H14" s="4">
        <v>0</v>
      </c>
      <c r="I14" s="4" t="e">
        <f>E14-#REF!</f>
        <v>#REF!</v>
      </c>
      <c r="J14" s="4" t="e">
        <f>D14-#REF!</f>
        <v>#REF!</v>
      </c>
      <c r="K14" s="4" t="e">
        <f>IF(E14=0,0,(#REF!/E14)*100)</f>
        <v>#REF!</v>
      </c>
      <c r="L14" s="4" t="e">
        <f>D14-#REF!</f>
        <v>#REF!</v>
      </c>
      <c r="M14" s="4" t="e">
        <f>E14-#REF!</f>
        <v>#REF!</v>
      </c>
      <c r="N14" s="4" t="e">
        <f>IF(E14=0,0,(#REF!/E14)*100)</f>
        <v>#REF!</v>
      </c>
    </row>
    <row r="15" spans="1:14" ht="26.25">
      <c r="A15" s="36" t="s">
        <v>112</v>
      </c>
      <c r="B15" s="37" t="s">
        <v>113</v>
      </c>
      <c r="C15" s="38">
        <v>892200</v>
      </c>
      <c r="D15" s="38">
        <v>892200</v>
      </c>
      <c r="E15" s="38">
        <v>840382.11</v>
      </c>
      <c r="F15" s="4">
        <v>0</v>
      </c>
      <c r="G15" s="4">
        <v>236164.87</v>
      </c>
      <c r="H15" s="4">
        <v>0</v>
      </c>
      <c r="I15" s="4" t="e">
        <f>E15-#REF!</f>
        <v>#REF!</v>
      </c>
      <c r="J15" s="4" t="e">
        <f>D15-#REF!</f>
        <v>#REF!</v>
      </c>
      <c r="K15" s="4" t="e">
        <f>IF(E15=0,0,(#REF!/E15)*100)</f>
        <v>#REF!</v>
      </c>
      <c r="L15" s="4" t="e">
        <f>D15-#REF!</f>
        <v>#REF!</v>
      </c>
      <c r="M15" s="4" t="e">
        <f>E15-#REF!</f>
        <v>#REF!</v>
      </c>
      <c r="N15" s="4" t="e">
        <f>IF(E15=0,0,(#REF!/E15)*100)</f>
        <v>#REF!</v>
      </c>
    </row>
    <row r="16" spans="1:14" ht="26.25">
      <c r="A16" s="36" t="s">
        <v>246</v>
      </c>
      <c r="B16" s="37" t="s">
        <v>247</v>
      </c>
      <c r="C16" s="38">
        <v>3988.53</v>
      </c>
      <c r="D16" s="38">
        <v>3988.53</v>
      </c>
      <c r="E16" s="38">
        <v>3988.53</v>
      </c>
      <c r="F16" s="4">
        <v>0</v>
      </c>
      <c r="G16" s="4">
        <v>0</v>
      </c>
      <c r="H16" s="4">
        <v>0</v>
      </c>
      <c r="I16" s="4" t="e">
        <f>E16-#REF!</f>
        <v>#REF!</v>
      </c>
      <c r="J16" s="4" t="e">
        <f>D16-#REF!</f>
        <v>#REF!</v>
      </c>
      <c r="K16" s="4" t="e">
        <f>IF(E16=0,0,(#REF!/E16)*100)</f>
        <v>#REF!</v>
      </c>
      <c r="L16" s="4" t="e">
        <f>D16-#REF!</f>
        <v>#REF!</v>
      </c>
      <c r="M16" s="4" t="e">
        <f>E16-#REF!</f>
        <v>#REF!</v>
      </c>
      <c r="N16" s="4" t="e">
        <f>IF(E16=0,0,(#REF!/E16)*100)</f>
        <v>#REF!</v>
      </c>
    </row>
    <row r="17" spans="1:14" ht="39">
      <c r="A17" s="36" t="s">
        <v>114</v>
      </c>
      <c r="B17" s="37" t="s">
        <v>58</v>
      </c>
      <c r="C17" s="38">
        <v>50000</v>
      </c>
      <c r="D17" s="38">
        <v>40586.02</v>
      </c>
      <c r="E17" s="38">
        <v>40586.02</v>
      </c>
      <c r="F17" s="4">
        <v>0</v>
      </c>
      <c r="G17" s="4">
        <v>21300</v>
      </c>
      <c r="H17" s="4">
        <v>0</v>
      </c>
      <c r="I17" s="4" t="e">
        <f>E17-#REF!</f>
        <v>#REF!</v>
      </c>
      <c r="J17" s="4" t="e">
        <f>D17-#REF!</f>
        <v>#REF!</v>
      </c>
      <c r="K17" s="4" t="e">
        <f>IF(E17=0,0,(#REF!/E17)*100)</f>
        <v>#REF!</v>
      </c>
      <c r="L17" s="4" t="e">
        <f>D17-#REF!</f>
        <v>#REF!</v>
      </c>
      <c r="M17" s="4" t="e">
        <f>E17-#REF!</f>
        <v>#REF!</v>
      </c>
      <c r="N17" s="4" t="e">
        <f>IF(E17=0,0,(#REF!/E17)*100)</f>
        <v>#REF!</v>
      </c>
    </row>
    <row r="18" spans="1:14" ht="52.5">
      <c r="A18" s="36" t="s">
        <v>115</v>
      </c>
      <c r="B18" s="37" t="s">
        <v>19</v>
      </c>
      <c r="C18" s="38">
        <v>10731953</v>
      </c>
      <c r="D18" s="38">
        <v>7392398.87</v>
      </c>
      <c r="E18" s="38">
        <v>7392398.67</v>
      </c>
      <c r="F18" s="4">
        <v>0</v>
      </c>
      <c r="G18" s="4">
        <v>0</v>
      </c>
      <c r="H18" s="4">
        <v>0</v>
      </c>
      <c r="I18" s="4" t="e">
        <f>E18-#REF!</f>
        <v>#REF!</v>
      </c>
      <c r="J18" s="4" t="e">
        <f>D18-#REF!</f>
        <v>#REF!</v>
      </c>
      <c r="K18" s="4" t="e">
        <f>IF(E18=0,0,(#REF!/E18)*100)</f>
        <v>#REF!</v>
      </c>
      <c r="L18" s="4" t="e">
        <f>D18-#REF!</f>
        <v>#REF!</v>
      </c>
      <c r="M18" s="4" t="e">
        <f>E18-#REF!</f>
        <v>#REF!</v>
      </c>
      <c r="N18" s="4" t="e">
        <f>IF(E18=0,0,(#REF!/E18)*100)</f>
        <v>#REF!</v>
      </c>
    </row>
    <row r="19" spans="1:14" ht="26.25">
      <c r="A19" s="36" t="s">
        <v>116</v>
      </c>
      <c r="B19" s="37" t="s">
        <v>59</v>
      </c>
      <c r="C19" s="38">
        <v>550000</v>
      </c>
      <c r="D19" s="38">
        <v>435900</v>
      </c>
      <c r="E19" s="38">
        <v>435900</v>
      </c>
      <c r="F19" s="4">
        <v>0</v>
      </c>
      <c r="G19" s="4">
        <v>354597.3</v>
      </c>
      <c r="H19" s="4">
        <v>0</v>
      </c>
      <c r="I19" s="4" t="e">
        <f>E19-#REF!</f>
        <v>#REF!</v>
      </c>
      <c r="J19" s="4" t="e">
        <f>D19-#REF!</f>
        <v>#REF!</v>
      </c>
      <c r="K19" s="4" t="e">
        <f>IF(E19=0,0,(#REF!/E19)*100)</f>
        <v>#REF!</v>
      </c>
      <c r="L19" s="4" t="e">
        <f>D19-#REF!</f>
        <v>#REF!</v>
      </c>
      <c r="M19" s="4" t="e">
        <f>E19-#REF!</f>
        <v>#REF!</v>
      </c>
      <c r="N19" s="4" t="e">
        <f>IF(E19=0,0,(#REF!/E19)*100)</f>
        <v>#REF!</v>
      </c>
    </row>
    <row r="20" spans="1:14" ht="26.25">
      <c r="A20" s="36" t="s">
        <v>117</v>
      </c>
      <c r="B20" s="37" t="s">
        <v>60</v>
      </c>
      <c r="C20" s="38">
        <v>924132</v>
      </c>
      <c r="D20" s="38">
        <v>873022</v>
      </c>
      <c r="E20" s="38">
        <v>873022</v>
      </c>
      <c r="F20" s="4">
        <v>0</v>
      </c>
      <c r="G20" s="4">
        <v>8000</v>
      </c>
      <c r="H20" s="4">
        <v>0</v>
      </c>
      <c r="I20" s="4" t="e">
        <f>E20-#REF!</f>
        <v>#REF!</v>
      </c>
      <c r="J20" s="4" t="e">
        <f>D20-#REF!</f>
        <v>#REF!</v>
      </c>
      <c r="K20" s="4" t="e">
        <f>IF(E20=0,0,(#REF!/E20)*100)</f>
        <v>#REF!</v>
      </c>
      <c r="L20" s="4" t="e">
        <f>D20-#REF!</f>
        <v>#REF!</v>
      </c>
      <c r="M20" s="4" t="e">
        <f>E20-#REF!</f>
        <v>#REF!</v>
      </c>
      <c r="N20" s="4" t="e">
        <f>IF(E20=0,0,(#REF!/E20)*100)</f>
        <v>#REF!</v>
      </c>
    </row>
    <row r="21" spans="1:14" ht="12.75">
      <c r="A21" s="36" t="s">
        <v>118</v>
      </c>
      <c r="B21" s="37" t="s">
        <v>61</v>
      </c>
      <c r="C21" s="38">
        <v>5818900</v>
      </c>
      <c r="D21" s="38">
        <v>4827336.77</v>
      </c>
      <c r="E21" s="38">
        <v>4827336.77</v>
      </c>
      <c r="F21" s="4">
        <v>0</v>
      </c>
      <c r="G21" s="4">
        <v>0</v>
      </c>
      <c r="H21" s="4">
        <v>0</v>
      </c>
      <c r="I21" s="4" t="e">
        <f>E21-#REF!</f>
        <v>#REF!</v>
      </c>
      <c r="J21" s="4" t="e">
        <f>D21-#REF!</f>
        <v>#REF!</v>
      </c>
      <c r="K21" s="4" t="e">
        <f>IF(E21=0,0,(#REF!/E21)*100)</f>
        <v>#REF!</v>
      </c>
      <c r="L21" s="4" t="e">
        <f>D21-#REF!</f>
        <v>#REF!</v>
      </c>
      <c r="M21" s="4" t="e">
        <f>E21-#REF!</f>
        <v>#REF!</v>
      </c>
      <c r="N21" s="4" t="e">
        <f>IF(E21=0,0,(#REF!/E21)*100)</f>
        <v>#REF!</v>
      </c>
    </row>
    <row r="22" spans="1:14" ht="12.75">
      <c r="A22" s="36" t="s">
        <v>216</v>
      </c>
      <c r="B22" s="37" t="s">
        <v>217</v>
      </c>
      <c r="C22" s="38">
        <v>41000</v>
      </c>
      <c r="D22" s="38">
        <v>4419.48</v>
      </c>
      <c r="E22" s="38">
        <v>4419.48</v>
      </c>
      <c r="F22" s="4">
        <v>0</v>
      </c>
      <c r="G22" s="4">
        <v>1581.01</v>
      </c>
      <c r="H22" s="4">
        <v>0</v>
      </c>
      <c r="I22" s="4" t="e">
        <f>E22-#REF!</f>
        <v>#REF!</v>
      </c>
      <c r="J22" s="4" t="e">
        <f>D22-#REF!</f>
        <v>#REF!</v>
      </c>
      <c r="K22" s="4" t="e">
        <f>IF(E22=0,0,(#REF!/E22)*100)</f>
        <v>#REF!</v>
      </c>
      <c r="L22" s="4" t="e">
        <f>D22-#REF!</f>
        <v>#REF!</v>
      </c>
      <c r="M22" s="4" t="e">
        <f>E22-#REF!</f>
        <v>#REF!</v>
      </c>
      <c r="N22" s="4" t="e">
        <f>IF(E22=0,0,(#REF!/E22)*100)</f>
        <v>#REF!</v>
      </c>
    </row>
    <row r="23" spans="1:14" ht="26.25">
      <c r="A23" s="36" t="s">
        <v>248</v>
      </c>
      <c r="B23" s="37" t="s">
        <v>249</v>
      </c>
      <c r="C23" s="38">
        <v>24000</v>
      </c>
      <c r="D23" s="38">
        <v>24000</v>
      </c>
      <c r="E23" s="38">
        <v>24000</v>
      </c>
      <c r="F23" s="4">
        <v>0</v>
      </c>
      <c r="G23" s="4">
        <v>0</v>
      </c>
      <c r="H23" s="4">
        <v>0</v>
      </c>
      <c r="I23" s="4" t="e">
        <f>E23-#REF!</f>
        <v>#REF!</v>
      </c>
      <c r="J23" s="4" t="e">
        <f>D23-#REF!</f>
        <v>#REF!</v>
      </c>
      <c r="K23" s="4" t="e">
        <f>IF(E23=0,0,(#REF!/E23)*100)</f>
        <v>#REF!</v>
      </c>
      <c r="L23" s="4" t="e">
        <f>D23-#REF!</f>
        <v>#REF!</v>
      </c>
      <c r="M23" s="4" t="e">
        <f>E23-#REF!</f>
        <v>#REF!</v>
      </c>
      <c r="N23" s="4" t="e">
        <f>IF(E23=0,0,(#REF!/E23)*100)</f>
        <v>#REF!</v>
      </c>
    </row>
    <row r="24" spans="1:14" ht="39">
      <c r="A24" s="36" t="s">
        <v>119</v>
      </c>
      <c r="B24" s="37" t="s">
        <v>62</v>
      </c>
      <c r="C24" s="38">
        <v>1201200</v>
      </c>
      <c r="D24" s="38">
        <v>790770.8</v>
      </c>
      <c r="E24" s="38">
        <v>790770.8</v>
      </c>
      <c r="F24" s="4">
        <v>0</v>
      </c>
      <c r="G24" s="4">
        <v>0</v>
      </c>
      <c r="H24" s="4">
        <v>0</v>
      </c>
      <c r="I24" s="4" t="e">
        <f>E24-#REF!</f>
        <v>#REF!</v>
      </c>
      <c r="J24" s="4" t="e">
        <f>D24-#REF!</f>
        <v>#REF!</v>
      </c>
      <c r="K24" s="4" t="e">
        <f>IF(E24=0,0,(#REF!/E24)*100)</f>
        <v>#REF!</v>
      </c>
      <c r="L24" s="4" t="e">
        <f>D24-#REF!</f>
        <v>#REF!</v>
      </c>
      <c r="M24" s="4" t="e">
        <f>E24-#REF!</f>
        <v>#REF!</v>
      </c>
      <c r="N24" s="4" t="e">
        <f>IF(E24=0,0,(#REF!/E24)*100)</f>
        <v>#REF!</v>
      </c>
    </row>
    <row r="25" spans="1:14" ht="39">
      <c r="A25" s="36" t="s">
        <v>250</v>
      </c>
      <c r="B25" s="37" t="s">
        <v>251</v>
      </c>
      <c r="C25" s="38">
        <v>1165923</v>
      </c>
      <c r="D25" s="38">
        <v>349777</v>
      </c>
      <c r="E25" s="38">
        <v>0</v>
      </c>
      <c r="F25" s="4">
        <v>0</v>
      </c>
      <c r="G25" s="4">
        <v>0</v>
      </c>
      <c r="H25" s="4">
        <v>0</v>
      </c>
      <c r="I25" s="4" t="e">
        <f>E25-#REF!</f>
        <v>#REF!</v>
      </c>
      <c r="J25" s="4" t="e">
        <f>D25-#REF!</f>
        <v>#REF!</v>
      </c>
      <c r="K25" s="4">
        <f>IF(E25=0,0,(#REF!/E25)*100)</f>
        <v>0</v>
      </c>
      <c r="L25" s="4" t="e">
        <f>D25-#REF!</f>
        <v>#REF!</v>
      </c>
      <c r="M25" s="4" t="e">
        <f>E25-#REF!</f>
        <v>#REF!</v>
      </c>
      <c r="N25" s="4">
        <f>IF(E25=0,0,(#REF!/E25)*100)</f>
        <v>0</v>
      </c>
    </row>
    <row r="26" spans="1:14" ht="12.75">
      <c r="A26" s="36" t="s">
        <v>120</v>
      </c>
      <c r="B26" s="37" t="s">
        <v>63</v>
      </c>
      <c r="C26" s="38">
        <v>1825550</v>
      </c>
      <c r="D26" s="38">
        <v>1414039.42</v>
      </c>
      <c r="E26" s="38">
        <v>1414039.42</v>
      </c>
      <c r="F26" s="3">
        <v>0</v>
      </c>
      <c r="G26" s="3">
        <v>1452525.25</v>
      </c>
      <c r="H26" s="3">
        <v>0</v>
      </c>
      <c r="I26" s="3" t="e">
        <f>E26-#REF!</f>
        <v>#REF!</v>
      </c>
      <c r="J26" s="3" t="e">
        <f>D26-#REF!</f>
        <v>#REF!</v>
      </c>
      <c r="K26" s="3" t="e">
        <f>IF(E26=0,0,(#REF!/E26)*100)</f>
        <v>#REF!</v>
      </c>
      <c r="L26" s="3" t="e">
        <f>D26-#REF!</f>
        <v>#REF!</v>
      </c>
      <c r="M26" s="3" t="e">
        <f>E26-#REF!</f>
        <v>#REF!</v>
      </c>
      <c r="N26" s="3" t="e">
        <f>IF(E26=0,0,(#REF!/E26)*100)</f>
        <v>#REF!</v>
      </c>
    </row>
    <row r="27" spans="1:14" ht="26.25">
      <c r="A27" s="39" t="s">
        <v>64</v>
      </c>
      <c r="B27" s="40" t="s">
        <v>121</v>
      </c>
      <c r="C27" s="41">
        <v>127733079</v>
      </c>
      <c r="D27" s="41">
        <v>90091021.93999997</v>
      </c>
      <c r="E27" s="41">
        <v>88612691.76999997</v>
      </c>
      <c r="F27" s="4">
        <v>0</v>
      </c>
      <c r="G27" s="4">
        <v>146450.5</v>
      </c>
      <c r="H27" s="4">
        <v>0</v>
      </c>
      <c r="I27" s="4" t="e">
        <f>E27-#REF!</f>
        <v>#REF!</v>
      </c>
      <c r="J27" s="4" t="e">
        <f>D27-#REF!</f>
        <v>#REF!</v>
      </c>
      <c r="K27" s="4" t="e">
        <f>IF(E27=0,0,(#REF!/E27)*100)</f>
        <v>#REF!</v>
      </c>
      <c r="L27" s="4" t="e">
        <f>D27-#REF!</f>
        <v>#REF!</v>
      </c>
      <c r="M27" s="4" t="e">
        <f>E27-#REF!</f>
        <v>#REF!</v>
      </c>
      <c r="N27" s="4" t="e">
        <f>IF(E27=0,0,(#REF!/E27)*100)</f>
        <v>#REF!</v>
      </c>
    </row>
    <row r="28" spans="1:14" ht="26.25">
      <c r="A28" s="39" t="s">
        <v>122</v>
      </c>
      <c r="B28" s="40" t="s">
        <v>123</v>
      </c>
      <c r="C28" s="41">
        <v>1165860</v>
      </c>
      <c r="D28" s="41">
        <v>811256.43</v>
      </c>
      <c r="E28" s="41">
        <v>811256.43</v>
      </c>
      <c r="F28" s="4">
        <v>0</v>
      </c>
      <c r="G28" s="4">
        <v>993051.7</v>
      </c>
      <c r="H28" s="4">
        <v>0</v>
      </c>
      <c r="I28" s="4" t="e">
        <f>E28-#REF!</f>
        <v>#REF!</v>
      </c>
      <c r="J28" s="4" t="e">
        <f>D28-#REF!</f>
        <v>#REF!</v>
      </c>
      <c r="K28" s="4" t="e">
        <f>IF(E28=0,0,(#REF!/E28)*100)</f>
        <v>#REF!</v>
      </c>
      <c r="L28" s="4" t="e">
        <f>D28-#REF!</f>
        <v>#REF!</v>
      </c>
      <c r="M28" s="4" t="e">
        <f>E28-#REF!</f>
        <v>#REF!</v>
      </c>
      <c r="N28" s="4" t="e">
        <f>IF(E28=0,0,(#REF!/E28)*100)</f>
        <v>#REF!</v>
      </c>
    </row>
    <row r="29" spans="1:14" ht="12.75">
      <c r="A29" s="36" t="s">
        <v>124</v>
      </c>
      <c r="B29" s="37" t="s">
        <v>65</v>
      </c>
      <c r="C29" s="38">
        <v>19608180</v>
      </c>
      <c r="D29" s="38">
        <v>13951614.34</v>
      </c>
      <c r="E29" s="38">
        <v>13941761.540000001</v>
      </c>
      <c r="F29" s="4">
        <v>0</v>
      </c>
      <c r="G29" s="4">
        <v>51201.25</v>
      </c>
      <c r="H29" s="4">
        <v>0</v>
      </c>
      <c r="I29" s="4" t="e">
        <f>E29-#REF!</f>
        <v>#REF!</v>
      </c>
      <c r="J29" s="4" t="e">
        <f>D29-#REF!</f>
        <v>#REF!</v>
      </c>
      <c r="K29" s="4" t="e">
        <f>IF(E29=0,0,(#REF!/E29)*100)</f>
        <v>#REF!</v>
      </c>
      <c r="L29" s="4" t="e">
        <f>D29-#REF!</f>
        <v>#REF!</v>
      </c>
      <c r="M29" s="4" t="e">
        <f>E29-#REF!</f>
        <v>#REF!</v>
      </c>
      <c r="N29" s="4" t="e">
        <f>IF(E29=0,0,(#REF!/E29)*100)</f>
        <v>#REF!</v>
      </c>
    </row>
    <row r="30" spans="1:14" ht="26.25">
      <c r="A30" s="36" t="s">
        <v>125</v>
      </c>
      <c r="B30" s="37" t="s">
        <v>126</v>
      </c>
      <c r="C30" s="38">
        <v>28655669.299999997</v>
      </c>
      <c r="D30" s="38">
        <v>18160449.11</v>
      </c>
      <c r="E30" s="38">
        <v>18156201.7</v>
      </c>
      <c r="F30" s="4">
        <v>0</v>
      </c>
      <c r="G30" s="4">
        <v>43747.12</v>
      </c>
      <c r="H30" s="4">
        <v>0</v>
      </c>
      <c r="I30" s="4" t="e">
        <f>E30-#REF!</f>
        <v>#REF!</v>
      </c>
      <c r="J30" s="4" t="e">
        <f>D30-#REF!</f>
        <v>#REF!</v>
      </c>
      <c r="K30" s="4" t="e">
        <f>IF(E30=0,0,(#REF!/E30)*100)</f>
        <v>#REF!</v>
      </c>
      <c r="L30" s="4" t="e">
        <f>D30-#REF!</f>
        <v>#REF!</v>
      </c>
      <c r="M30" s="4" t="e">
        <f>E30-#REF!</f>
        <v>#REF!</v>
      </c>
      <c r="N30" s="4" t="e">
        <f>IF(E30=0,0,(#REF!/E30)*100)</f>
        <v>#REF!</v>
      </c>
    </row>
    <row r="31" spans="1:14" ht="26.25">
      <c r="A31" s="36" t="s">
        <v>127</v>
      </c>
      <c r="B31" s="37" t="s">
        <v>126</v>
      </c>
      <c r="C31" s="38">
        <v>68036600</v>
      </c>
      <c r="D31" s="38">
        <v>50057400</v>
      </c>
      <c r="E31" s="38">
        <v>49073553.2</v>
      </c>
      <c r="F31" s="4">
        <v>0</v>
      </c>
      <c r="G31" s="4">
        <v>74955.98</v>
      </c>
      <c r="H31" s="4">
        <v>0</v>
      </c>
      <c r="I31" s="4" t="e">
        <f>E31-#REF!</f>
        <v>#REF!</v>
      </c>
      <c r="J31" s="4" t="e">
        <f>D31-#REF!</f>
        <v>#REF!</v>
      </c>
      <c r="K31" s="4" t="e">
        <f>IF(E31=0,0,(#REF!/E31)*100)</f>
        <v>#REF!</v>
      </c>
      <c r="L31" s="4" t="e">
        <f>D31-#REF!</f>
        <v>#REF!</v>
      </c>
      <c r="M31" s="4" t="e">
        <f>E31-#REF!</f>
        <v>#REF!</v>
      </c>
      <c r="N31" s="4" t="e">
        <f>IF(E31=0,0,(#REF!/E31)*100)</f>
        <v>#REF!</v>
      </c>
    </row>
    <row r="32" spans="1:14" ht="26.25">
      <c r="A32" s="36" t="s">
        <v>128</v>
      </c>
      <c r="B32" s="37" t="s">
        <v>105</v>
      </c>
      <c r="C32" s="38">
        <v>2464660</v>
      </c>
      <c r="D32" s="38">
        <v>1809058.32</v>
      </c>
      <c r="E32" s="38">
        <v>1809057.82</v>
      </c>
      <c r="F32" s="4">
        <v>0</v>
      </c>
      <c r="G32" s="4">
        <v>103907.79</v>
      </c>
      <c r="H32" s="4">
        <v>0</v>
      </c>
      <c r="I32" s="4" t="e">
        <f>E32-#REF!</f>
        <v>#REF!</v>
      </c>
      <c r="J32" s="4" t="e">
        <f>D32-#REF!</f>
        <v>#REF!</v>
      </c>
      <c r="K32" s="4" t="e">
        <f>IF(E32=0,0,(#REF!/E32)*100)</f>
        <v>#REF!</v>
      </c>
      <c r="L32" s="4" t="e">
        <f>D32-#REF!</f>
        <v>#REF!</v>
      </c>
      <c r="M32" s="4" t="e">
        <f>E32-#REF!</f>
        <v>#REF!</v>
      </c>
      <c r="N32" s="4" t="e">
        <f>IF(E32=0,0,(#REF!/E32)*100)</f>
        <v>#REF!</v>
      </c>
    </row>
    <row r="33" spans="1:14" ht="12.75">
      <c r="A33" s="36" t="s">
        <v>129</v>
      </c>
      <c r="B33" s="37" t="s">
        <v>66</v>
      </c>
      <c r="C33" s="38">
        <v>3401945</v>
      </c>
      <c r="D33" s="38">
        <v>2243450.03</v>
      </c>
      <c r="E33" s="38">
        <v>2243290.03</v>
      </c>
      <c r="F33" s="4">
        <v>0</v>
      </c>
      <c r="G33" s="4">
        <v>1480</v>
      </c>
      <c r="H33" s="4">
        <v>0</v>
      </c>
      <c r="I33" s="4" t="e">
        <f>E33-#REF!</f>
        <v>#REF!</v>
      </c>
      <c r="J33" s="4" t="e">
        <f>D33-#REF!</f>
        <v>#REF!</v>
      </c>
      <c r="K33" s="4" t="e">
        <f>IF(E33=0,0,(#REF!/E33)*100)</f>
        <v>#REF!</v>
      </c>
      <c r="L33" s="4" t="e">
        <f>D33-#REF!</f>
        <v>#REF!</v>
      </c>
      <c r="M33" s="4" t="e">
        <f>E33-#REF!</f>
        <v>#REF!</v>
      </c>
      <c r="N33" s="4" t="e">
        <f>IF(E33=0,0,(#REF!/E33)*100)</f>
        <v>#REF!</v>
      </c>
    </row>
    <row r="34" spans="1:14" ht="12.75">
      <c r="A34" s="36" t="s">
        <v>130</v>
      </c>
      <c r="B34" s="37" t="s">
        <v>67</v>
      </c>
      <c r="C34" s="38">
        <v>463615.7</v>
      </c>
      <c r="D34" s="38">
        <v>463615.7</v>
      </c>
      <c r="E34" s="38">
        <v>463615.7</v>
      </c>
      <c r="F34" s="4">
        <v>0</v>
      </c>
      <c r="G34" s="4">
        <v>37730.91</v>
      </c>
      <c r="H34" s="4">
        <v>0</v>
      </c>
      <c r="I34" s="4" t="e">
        <f>E34-#REF!</f>
        <v>#REF!</v>
      </c>
      <c r="J34" s="4" t="e">
        <f>D34-#REF!</f>
        <v>#REF!</v>
      </c>
      <c r="K34" s="4" t="e">
        <f>IF(E34=0,0,(#REF!/E34)*100)</f>
        <v>#REF!</v>
      </c>
      <c r="L34" s="4" t="e">
        <f>D34-#REF!</f>
        <v>#REF!</v>
      </c>
      <c r="M34" s="4" t="e">
        <f>E34-#REF!</f>
        <v>#REF!</v>
      </c>
      <c r="N34" s="4" t="e">
        <f>IF(E34=0,0,(#REF!/E34)*100)</f>
        <v>#REF!</v>
      </c>
    </row>
    <row r="35" spans="1:14" ht="26.25">
      <c r="A35" s="36" t="s">
        <v>131</v>
      </c>
      <c r="B35" s="37" t="s">
        <v>132</v>
      </c>
      <c r="C35" s="38">
        <v>32381</v>
      </c>
      <c r="D35" s="38">
        <v>11633.33</v>
      </c>
      <c r="E35" s="38">
        <v>11633.33</v>
      </c>
      <c r="F35" s="3">
        <v>0</v>
      </c>
      <c r="G35" s="3">
        <v>205235</v>
      </c>
      <c r="H35" s="3">
        <v>0</v>
      </c>
      <c r="I35" s="3" t="e">
        <f>E35-#REF!</f>
        <v>#REF!</v>
      </c>
      <c r="J35" s="3" t="e">
        <f>D35-#REF!</f>
        <v>#REF!</v>
      </c>
      <c r="K35" s="3" t="e">
        <f>IF(E35=0,0,(#REF!/E35)*100)</f>
        <v>#REF!</v>
      </c>
      <c r="L35" s="3" t="e">
        <f>D35-#REF!</f>
        <v>#REF!</v>
      </c>
      <c r="M35" s="3" t="e">
        <f>E35-#REF!</f>
        <v>#REF!</v>
      </c>
      <c r="N35" s="3" t="e">
        <f>IF(E35=0,0,(#REF!/E35)*100)</f>
        <v>#REF!</v>
      </c>
    </row>
    <row r="36" spans="1:14" ht="26.25">
      <c r="A36" s="36" t="s">
        <v>133</v>
      </c>
      <c r="B36" s="37" t="s">
        <v>134</v>
      </c>
      <c r="C36" s="38">
        <v>1086500</v>
      </c>
      <c r="D36" s="38">
        <v>860300</v>
      </c>
      <c r="E36" s="38">
        <v>645699.31</v>
      </c>
      <c r="F36" s="4">
        <v>0</v>
      </c>
      <c r="G36" s="4">
        <v>57822.08</v>
      </c>
      <c r="H36" s="4">
        <v>0</v>
      </c>
      <c r="I36" s="4" t="e">
        <f>E36-#REF!</f>
        <v>#REF!</v>
      </c>
      <c r="J36" s="4" t="e">
        <f>D36-#REF!</f>
        <v>#REF!</v>
      </c>
      <c r="K36" s="4" t="e">
        <f>IF(E36=0,0,(#REF!/E36)*100)</f>
        <v>#REF!</v>
      </c>
      <c r="L36" s="4" t="e">
        <f>D36-#REF!</f>
        <v>#REF!</v>
      </c>
      <c r="M36" s="4" t="e">
        <f>E36-#REF!</f>
        <v>#REF!</v>
      </c>
      <c r="N36" s="4" t="e">
        <f>IF(E36=0,0,(#REF!/E36)*100)</f>
        <v>#REF!</v>
      </c>
    </row>
    <row r="37" spans="1:14" ht="66">
      <c r="A37" s="36" t="s">
        <v>218</v>
      </c>
      <c r="B37" s="37" t="s">
        <v>219</v>
      </c>
      <c r="C37" s="38">
        <v>10000</v>
      </c>
      <c r="D37" s="38">
        <v>0</v>
      </c>
      <c r="E37" s="38">
        <v>0</v>
      </c>
      <c r="F37" s="4">
        <v>0</v>
      </c>
      <c r="G37" s="4">
        <v>73762.52</v>
      </c>
      <c r="H37" s="4">
        <v>0</v>
      </c>
      <c r="I37" s="4" t="e">
        <f>E37-#REF!</f>
        <v>#REF!</v>
      </c>
      <c r="J37" s="4" t="e">
        <f>D37-#REF!</f>
        <v>#REF!</v>
      </c>
      <c r="K37" s="4">
        <f>IF(E37=0,0,(#REF!/E37)*100)</f>
        <v>0</v>
      </c>
      <c r="L37" s="4" t="e">
        <f>D37-#REF!</f>
        <v>#REF!</v>
      </c>
      <c r="M37" s="4" t="e">
        <f>E37-#REF!</f>
        <v>#REF!</v>
      </c>
      <c r="N37" s="4">
        <f>IF(E37=0,0,(#REF!/E37)*100)</f>
        <v>0</v>
      </c>
    </row>
    <row r="38" spans="1:14" ht="26.25">
      <c r="A38" s="36" t="s">
        <v>135</v>
      </c>
      <c r="B38" s="37" t="s">
        <v>136</v>
      </c>
      <c r="C38" s="38">
        <v>532161</v>
      </c>
      <c r="D38" s="38">
        <v>182211.63</v>
      </c>
      <c r="E38" s="38">
        <v>182211.63</v>
      </c>
      <c r="F38" s="4">
        <v>0</v>
      </c>
      <c r="G38" s="4">
        <v>16821.3</v>
      </c>
      <c r="H38" s="4">
        <v>0</v>
      </c>
      <c r="I38" s="4" t="e">
        <f>E38-#REF!</f>
        <v>#REF!</v>
      </c>
      <c r="J38" s="4" t="e">
        <f>D38-#REF!</f>
        <v>#REF!</v>
      </c>
      <c r="K38" s="4" t="e">
        <f>IF(E38=0,0,(#REF!/E38)*100)</f>
        <v>#REF!</v>
      </c>
      <c r="L38" s="4" t="e">
        <f>D38-#REF!</f>
        <v>#REF!</v>
      </c>
      <c r="M38" s="4" t="e">
        <f>E38-#REF!</f>
        <v>#REF!</v>
      </c>
      <c r="N38" s="4" t="e">
        <f>IF(E38=0,0,(#REF!/E38)*100)</f>
        <v>#REF!</v>
      </c>
    </row>
    <row r="39" spans="1:14" ht="52.5">
      <c r="A39" s="36" t="s">
        <v>252</v>
      </c>
      <c r="B39" s="37" t="s">
        <v>253</v>
      </c>
      <c r="C39" s="38">
        <v>46974</v>
      </c>
      <c r="D39" s="38">
        <v>20460</v>
      </c>
      <c r="E39" s="38">
        <v>20460</v>
      </c>
      <c r="F39" s="4">
        <v>0</v>
      </c>
      <c r="G39" s="4">
        <v>35904.18</v>
      </c>
      <c r="H39" s="4">
        <v>0</v>
      </c>
      <c r="I39" s="4" t="e">
        <f>E39-#REF!</f>
        <v>#REF!</v>
      </c>
      <c r="J39" s="4" t="e">
        <f>D39-#REF!</f>
        <v>#REF!</v>
      </c>
      <c r="K39" s="4" t="e">
        <f>IF(E39=0,0,(#REF!/E39)*100)</f>
        <v>#REF!</v>
      </c>
      <c r="L39" s="4" t="e">
        <f>D39-#REF!</f>
        <v>#REF!</v>
      </c>
      <c r="M39" s="4" t="e">
        <f>E39-#REF!</f>
        <v>#REF!</v>
      </c>
      <c r="N39" s="4" t="e">
        <f>IF(E39=0,0,(#REF!/E39)*100)</f>
        <v>#REF!</v>
      </c>
    </row>
    <row r="40" spans="1:14" ht="52.5">
      <c r="A40" s="36" t="s">
        <v>254</v>
      </c>
      <c r="B40" s="37" t="s">
        <v>255</v>
      </c>
      <c r="C40" s="38">
        <v>430530</v>
      </c>
      <c r="D40" s="38">
        <v>430530</v>
      </c>
      <c r="E40" s="38">
        <v>184138.8</v>
      </c>
      <c r="F40" s="4">
        <v>0</v>
      </c>
      <c r="G40" s="4">
        <v>20924.92</v>
      </c>
      <c r="H40" s="4">
        <v>0</v>
      </c>
      <c r="I40" s="4" t="e">
        <f>E40-#REF!</f>
        <v>#REF!</v>
      </c>
      <c r="J40" s="4" t="e">
        <f>D40-#REF!</f>
        <v>#REF!</v>
      </c>
      <c r="K40" s="4" t="e">
        <f>IF(E40=0,0,(#REF!/E40)*100)</f>
        <v>#REF!</v>
      </c>
      <c r="L40" s="4" t="e">
        <f>D40-#REF!</f>
        <v>#REF!</v>
      </c>
      <c r="M40" s="4" t="e">
        <f>E40-#REF!</f>
        <v>#REF!</v>
      </c>
      <c r="N40" s="4" t="e">
        <f>IF(E40=0,0,(#REF!/E40)*100)</f>
        <v>#REF!</v>
      </c>
    </row>
    <row r="41" spans="1:14" ht="39">
      <c r="A41" s="36" t="s">
        <v>137</v>
      </c>
      <c r="B41" s="37" t="s">
        <v>138</v>
      </c>
      <c r="C41" s="38">
        <v>102411</v>
      </c>
      <c r="D41" s="38">
        <v>76801</v>
      </c>
      <c r="E41" s="38">
        <v>61744.11</v>
      </c>
      <c r="F41" s="3">
        <v>0</v>
      </c>
      <c r="G41" s="3">
        <v>23575.87</v>
      </c>
      <c r="H41" s="3">
        <v>0</v>
      </c>
      <c r="I41" s="3" t="e">
        <f>E41-#REF!</f>
        <v>#REF!</v>
      </c>
      <c r="J41" s="3" t="e">
        <f>D41-#REF!</f>
        <v>#REF!</v>
      </c>
      <c r="K41" s="3" t="e">
        <f>IF(E41=0,0,(#REF!/E41)*100)</f>
        <v>#REF!</v>
      </c>
      <c r="L41" s="3" t="e">
        <f>D41-#REF!</f>
        <v>#REF!</v>
      </c>
      <c r="M41" s="3" t="e">
        <f>E41-#REF!</f>
        <v>#REF!</v>
      </c>
      <c r="N41" s="3" t="e">
        <f>IF(E41=0,0,(#REF!/E41)*100)</f>
        <v>#REF!</v>
      </c>
    </row>
    <row r="42" spans="1:14" ht="52.5">
      <c r="A42" s="36" t="s">
        <v>220</v>
      </c>
      <c r="B42" s="37" t="s">
        <v>221</v>
      </c>
      <c r="C42" s="38">
        <v>84637</v>
      </c>
      <c r="D42" s="38">
        <v>47229</v>
      </c>
      <c r="E42" s="38">
        <v>43057.62</v>
      </c>
      <c r="F42" s="4">
        <v>0</v>
      </c>
      <c r="G42" s="4">
        <v>23575.87</v>
      </c>
      <c r="H42" s="4">
        <v>0</v>
      </c>
      <c r="I42" s="4" t="e">
        <f>E42-#REF!</f>
        <v>#REF!</v>
      </c>
      <c r="J42" s="4" t="e">
        <f>D42-#REF!</f>
        <v>#REF!</v>
      </c>
      <c r="K42" s="4" t="e">
        <f>IF(E42=0,0,(#REF!/E42)*100)</f>
        <v>#REF!</v>
      </c>
      <c r="L42" s="4" t="e">
        <f>D42-#REF!</f>
        <v>#REF!</v>
      </c>
      <c r="M42" s="4" t="e">
        <f>E42-#REF!</f>
        <v>#REF!</v>
      </c>
      <c r="N42" s="4" t="e">
        <f>IF(E42=0,0,(#REF!/E42)*100)</f>
        <v>#REF!</v>
      </c>
    </row>
    <row r="43" spans="1:5" ht="52.5">
      <c r="A43" s="36" t="s">
        <v>222</v>
      </c>
      <c r="B43" s="37" t="s">
        <v>223</v>
      </c>
      <c r="C43" s="38">
        <v>198000</v>
      </c>
      <c r="D43" s="38">
        <v>0</v>
      </c>
      <c r="E43" s="38">
        <v>0</v>
      </c>
    </row>
    <row r="44" spans="1:5" ht="26.25">
      <c r="A44" s="36" t="s">
        <v>139</v>
      </c>
      <c r="B44" s="37" t="s">
        <v>21</v>
      </c>
      <c r="C44" s="38">
        <v>1412955</v>
      </c>
      <c r="D44" s="38">
        <v>965013.05</v>
      </c>
      <c r="E44" s="38">
        <v>965010.55</v>
      </c>
    </row>
    <row r="45" spans="1:5" ht="26.25">
      <c r="A45" s="39" t="s">
        <v>20</v>
      </c>
      <c r="B45" s="40" t="s">
        <v>22</v>
      </c>
      <c r="C45" s="41">
        <v>14577912.469999999</v>
      </c>
      <c r="D45" s="41">
        <v>10129601.66</v>
      </c>
      <c r="E45" s="41">
        <v>10109433.66</v>
      </c>
    </row>
    <row r="46" spans="1:5" ht="26.25">
      <c r="A46" s="39" t="s">
        <v>140</v>
      </c>
      <c r="B46" s="40" t="s">
        <v>123</v>
      </c>
      <c r="C46" s="41">
        <v>701026</v>
      </c>
      <c r="D46" s="41">
        <v>482539.92</v>
      </c>
      <c r="E46" s="41">
        <v>482539.92</v>
      </c>
    </row>
    <row r="47" spans="1:5" ht="12.75">
      <c r="A47" s="36" t="s">
        <v>141</v>
      </c>
      <c r="B47" s="37" t="s">
        <v>104</v>
      </c>
      <c r="C47" s="38">
        <v>3813227.47</v>
      </c>
      <c r="D47" s="38">
        <v>2683398.36</v>
      </c>
      <c r="E47" s="38">
        <v>2664898.36</v>
      </c>
    </row>
    <row r="48" spans="1:5" s="14" customFormat="1" ht="17.25">
      <c r="A48" s="36" t="s">
        <v>142</v>
      </c>
      <c r="B48" s="37" t="s">
        <v>68</v>
      </c>
      <c r="C48" s="38">
        <v>3640438</v>
      </c>
      <c r="D48" s="38">
        <v>2471153.66</v>
      </c>
      <c r="E48" s="38">
        <v>2470913.66</v>
      </c>
    </row>
    <row r="49" spans="1:5" ht="12.75">
      <c r="A49" s="36" t="s">
        <v>143</v>
      </c>
      <c r="B49" s="37" t="s">
        <v>69</v>
      </c>
      <c r="C49" s="38">
        <v>408418</v>
      </c>
      <c r="D49" s="38">
        <v>324165.32</v>
      </c>
      <c r="E49" s="38">
        <v>324165.32</v>
      </c>
    </row>
    <row r="50" spans="1:5" ht="26.25">
      <c r="A50" s="36" t="s">
        <v>144</v>
      </c>
      <c r="B50" s="37" t="s">
        <v>70</v>
      </c>
      <c r="C50" s="38">
        <v>4837056</v>
      </c>
      <c r="D50" s="38">
        <v>3409664.52</v>
      </c>
      <c r="E50" s="38">
        <v>3408239.52</v>
      </c>
    </row>
    <row r="51" spans="1:5" ht="26.25">
      <c r="A51" s="36" t="s">
        <v>145</v>
      </c>
      <c r="B51" s="37" t="s">
        <v>71</v>
      </c>
      <c r="C51" s="38">
        <v>1177747</v>
      </c>
      <c r="D51" s="38">
        <v>758679.88</v>
      </c>
      <c r="E51" s="38">
        <v>758676.88</v>
      </c>
    </row>
    <row r="52" spans="1:5" ht="12.75">
      <c r="A52" s="39" t="s">
        <v>72</v>
      </c>
      <c r="B52" s="40" t="s">
        <v>73</v>
      </c>
      <c r="C52" s="41">
        <v>2881029</v>
      </c>
      <c r="D52" s="41">
        <v>1384438.7</v>
      </c>
      <c r="E52" s="41">
        <v>1384438.7</v>
      </c>
    </row>
    <row r="53" spans="1:5" ht="26.25">
      <c r="A53" s="39" t="s">
        <v>146</v>
      </c>
      <c r="B53" s="40" t="s">
        <v>123</v>
      </c>
      <c r="C53" s="41">
        <v>2211699</v>
      </c>
      <c r="D53" s="41">
        <v>1347438.7</v>
      </c>
      <c r="E53" s="41">
        <v>1347438.7</v>
      </c>
    </row>
    <row r="54" spans="1:5" ht="12.75">
      <c r="A54" s="39" t="s">
        <v>147</v>
      </c>
      <c r="B54" s="40" t="s">
        <v>148</v>
      </c>
      <c r="C54" s="41">
        <v>200000</v>
      </c>
      <c r="D54" s="41">
        <v>0</v>
      </c>
      <c r="E54" s="41">
        <v>0</v>
      </c>
    </row>
    <row r="55" spans="1:5" ht="12.75">
      <c r="A55" s="36" t="s">
        <v>256</v>
      </c>
      <c r="B55" s="37" t="s">
        <v>243</v>
      </c>
      <c r="C55" s="38">
        <v>432330</v>
      </c>
      <c r="D55" s="38">
        <v>0</v>
      </c>
      <c r="E55" s="38">
        <v>0</v>
      </c>
    </row>
    <row r="56" spans="1:5" ht="39">
      <c r="A56" s="36" t="s">
        <v>224</v>
      </c>
      <c r="B56" s="37" t="s">
        <v>225</v>
      </c>
      <c r="C56" s="38">
        <v>37000</v>
      </c>
      <c r="D56" s="38">
        <v>37000</v>
      </c>
      <c r="E56" s="38">
        <v>37000</v>
      </c>
    </row>
    <row r="57" spans="1:5" ht="12.75">
      <c r="A57" s="33" t="s">
        <v>23</v>
      </c>
      <c r="B57" s="34" t="s">
        <v>24</v>
      </c>
      <c r="C57" s="35">
        <v>193195024.00000003</v>
      </c>
      <c r="D57" s="35">
        <v>137094009.55999997</v>
      </c>
      <c r="E57" s="35">
        <v>135136778.98999998</v>
      </c>
    </row>
    <row r="59" spans="1:5" ht="18">
      <c r="A59" s="29" t="s">
        <v>244</v>
      </c>
      <c r="B59" s="30"/>
      <c r="C59" s="30"/>
      <c r="D59" s="29" t="s">
        <v>245</v>
      </c>
      <c r="E59" s="30"/>
    </row>
  </sheetData>
  <sheetProtection/>
  <mergeCells count="3">
    <mergeCell ref="A6:J6"/>
    <mergeCell ref="B4:G4"/>
    <mergeCell ref="B5:J5"/>
  </mergeCells>
  <conditionalFormatting sqref="A10:A57">
    <cfRule type="expression" priority="1" dxfId="13" stopIfTrue="1">
      <formula>IU10=1</formula>
    </cfRule>
  </conditionalFormatting>
  <conditionalFormatting sqref="B10:B57">
    <cfRule type="expression" priority="2" dxfId="13" stopIfTrue="1">
      <formula>IU10=1</formula>
    </cfRule>
  </conditionalFormatting>
  <conditionalFormatting sqref="C10:C57">
    <cfRule type="expression" priority="3" dxfId="13" stopIfTrue="1">
      <formula>IU10=1</formula>
    </cfRule>
  </conditionalFormatting>
  <conditionalFormatting sqref="D10:D57">
    <cfRule type="expression" priority="4" dxfId="13" stopIfTrue="1">
      <formula>IU10=1</formula>
    </cfRule>
  </conditionalFormatting>
  <conditionalFormatting sqref="E10:E57">
    <cfRule type="expression" priority="5" dxfId="13" stopIfTrue="1">
      <formula>IU10=1</formula>
    </cfRule>
  </conditionalFormatting>
  <printOptions/>
  <pageMargins left="0.64" right="0.33" top="0.23" bottom="0.19" header="0" footer="0"/>
  <pageSetup fitToHeight="500" horizontalDpi="600" verticalDpi="600" orientation="portrait" paperSize="9" scale="70" r:id="rId1"/>
  <rowBreaks count="1" manualBreakCount="1">
    <brk id="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B16">
      <selection activeCell="F3" sqref="F3"/>
    </sheetView>
  </sheetViews>
  <sheetFormatPr defaultColWidth="9.00390625" defaultRowHeight="12.75"/>
  <cols>
    <col min="1" max="1" width="0" style="0" hidden="1" customWidth="1"/>
    <col min="2" max="2" width="10.50390625" style="0" bestFit="1" customWidth="1"/>
    <col min="3" max="3" width="37.50390625" style="0" customWidth="1"/>
    <col min="4" max="5" width="12.00390625" style="0" customWidth="1"/>
    <col min="6" max="6" width="12.50390625" style="0" customWidth="1"/>
    <col min="7" max="8" width="11.50390625" style="0" customWidth="1"/>
    <col min="9" max="9" width="9.375" style="0" bestFit="1" customWidth="1"/>
  </cols>
  <sheetData>
    <row r="1" s="15" customFormat="1" ht="18">
      <c r="F1" s="15" t="s">
        <v>214</v>
      </c>
    </row>
    <row r="2" s="15" customFormat="1" ht="18">
      <c r="F2" s="15" t="s">
        <v>215</v>
      </c>
    </row>
    <row r="3" s="15" customFormat="1" ht="18">
      <c r="F3" s="15" t="s">
        <v>268</v>
      </c>
    </row>
    <row r="4" spans="2:9" s="15" customFormat="1" ht="18">
      <c r="B4" s="43" t="s">
        <v>26</v>
      </c>
      <c r="C4" s="43"/>
      <c r="D4" s="43"/>
      <c r="E4" s="43"/>
      <c r="F4" s="43"/>
      <c r="G4" s="43"/>
      <c r="H4" s="43"/>
      <c r="I4" s="43"/>
    </row>
    <row r="5" spans="2:9" s="15" customFormat="1" ht="18">
      <c r="B5" s="43" t="s">
        <v>257</v>
      </c>
      <c r="C5" s="43"/>
      <c r="D5" s="43"/>
      <c r="E5" s="43"/>
      <c r="F5" s="43"/>
      <c r="G5" s="43"/>
      <c r="H5" s="43"/>
      <c r="I5" s="43"/>
    </row>
    <row r="6" spans="2:9" s="15" customFormat="1" ht="18">
      <c r="B6" s="43" t="s">
        <v>27</v>
      </c>
      <c r="C6" s="43"/>
      <c r="D6" s="43"/>
      <c r="E6" s="43"/>
      <c r="F6" s="43"/>
      <c r="G6" s="43"/>
      <c r="H6" s="43"/>
      <c r="I6" s="43"/>
    </row>
    <row r="7" spans="2:4" s="15" customFormat="1" ht="18">
      <c r="B7" s="13" t="s">
        <v>79</v>
      </c>
      <c r="C7" s="13"/>
      <c r="D7" s="14"/>
    </row>
    <row r="8" s="15" customFormat="1" ht="18">
      <c r="I8" s="15" t="s">
        <v>1</v>
      </c>
    </row>
    <row r="9" spans="1:9" ht="26.25">
      <c r="A9" s="44"/>
      <c r="B9" s="5" t="s">
        <v>80</v>
      </c>
      <c r="C9" s="27" t="s">
        <v>81</v>
      </c>
      <c r="D9" s="27" t="s">
        <v>28</v>
      </c>
      <c r="E9" s="27" t="s">
        <v>29</v>
      </c>
      <c r="F9" s="27" t="s">
        <v>30</v>
      </c>
      <c r="G9" s="28" t="s">
        <v>31</v>
      </c>
      <c r="H9" s="28" t="s">
        <v>32</v>
      </c>
      <c r="I9" s="28" t="s">
        <v>33</v>
      </c>
    </row>
    <row r="10" spans="1:9" ht="78.75">
      <c r="A10" s="44"/>
      <c r="B10" s="9" t="s">
        <v>204</v>
      </c>
      <c r="C10" s="10" t="s">
        <v>103</v>
      </c>
      <c r="D10" s="11">
        <v>10000</v>
      </c>
      <c r="E10" s="11">
        <v>10000</v>
      </c>
      <c r="F10" s="11">
        <v>7498</v>
      </c>
      <c r="G10" s="11">
        <v>6188.93</v>
      </c>
      <c r="H10" s="12">
        <v>-1309.07</v>
      </c>
      <c r="I10" s="12">
        <v>82.54107762069886</v>
      </c>
    </row>
    <row r="11" spans="1:9" ht="38.25" customHeight="1">
      <c r="A11" s="6"/>
      <c r="B11" s="9" t="s">
        <v>205</v>
      </c>
      <c r="C11" s="10" t="s">
        <v>49</v>
      </c>
      <c r="D11" s="11">
        <v>6000</v>
      </c>
      <c r="E11" s="11">
        <v>6000</v>
      </c>
      <c r="F11" s="11">
        <v>4500</v>
      </c>
      <c r="G11" s="11">
        <v>2098.09</v>
      </c>
      <c r="H11" s="12">
        <v>-2401.91</v>
      </c>
      <c r="I11" s="12">
        <v>46.62422222222223</v>
      </c>
    </row>
    <row r="12" spans="1:9" ht="52.5">
      <c r="A12" s="6"/>
      <c r="B12" s="9" t="s">
        <v>206</v>
      </c>
      <c r="C12" s="10" t="s">
        <v>50</v>
      </c>
      <c r="D12" s="11">
        <v>20000</v>
      </c>
      <c r="E12" s="11">
        <v>20000</v>
      </c>
      <c r="F12" s="11">
        <v>14996</v>
      </c>
      <c r="G12" s="11">
        <v>13248.79</v>
      </c>
      <c r="H12" s="12">
        <v>-1747.21</v>
      </c>
      <c r="I12" s="12">
        <v>88.34882635369432</v>
      </c>
    </row>
    <row r="13" spans="1:9" ht="66">
      <c r="A13" s="6"/>
      <c r="B13" s="9" t="s">
        <v>207</v>
      </c>
      <c r="C13" s="10" t="s">
        <v>51</v>
      </c>
      <c r="D13" s="11">
        <v>0</v>
      </c>
      <c r="E13" s="11">
        <v>0</v>
      </c>
      <c r="F13" s="11">
        <v>0</v>
      </c>
      <c r="G13" s="11">
        <v>25835.07</v>
      </c>
      <c r="H13" s="12">
        <v>25835.07</v>
      </c>
      <c r="I13" s="12">
        <v>0</v>
      </c>
    </row>
    <row r="14" spans="1:9" ht="37.5" customHeight="1">
      <c r="A14" s="6"/>
      <c r="B14" s="9" t="s">
        <v>208</v>
      </c>
      <c r="C14" s="10" t="s">
        <v>52</v>
      </c>
      <c r="D14" s="11">
        <v>2010126</v>
      </c>
      <c r="E14" s="11">
        <v>2010126</v>
      </c>
      <c r="F14" s="11">
        <v>1507594.5</v>
      </c>
      <c r="G14" s="11">
        <v>1032680.98</v>
      </c>
      <c r="H14" s="12">
        <v>-474913.52</v>
      </c>
      <c r="I14" s="12">
        <v>68.49859030395773</v>
      </c>
    </row>
    <row r="15" spans="1:9" ht="39.75" customHeight="1">
      <c r="A15" s="6"/>
      <c r="B15" s="9" t="s">
        <v>209</v>
      </c>
      <c r="C15" s="10" t="s">
        <v>53</v>
      </c>
      <c r="D15" s="11">
        <v>16000</v>
      </c>
      <c r="E15" s="11">
        <v>16000</v>
      </c>
      <c r="F15" s="11">
        <v>12000</v>
      </c>
      <c r="G15" s="11">
        <v>2722.4</v>
      </c>
      <c r="H15" s="12">
        <v>-9277.6</v>
      </c>
      <c r="I15" s="12">
        <v>22.686666666666667</v>
      </c>
    </row>
    <row r="16" spans="1:9" ht="38.25" customHeight="1">
      <c r="A16" s="6"/>
      <c r="B16" s="9" t="s">
        <v>210</v>
      </c>
      <c r="C16" s="10" t="s">
        <v>106</v>
      </c>
      <c r="D16" s="11">
        <v>0</v>
      </c>
      <c r="E16" s="11">
        <v>0</v>
      </c>
      <c r="F16" s="11">
        <v>0</v>
      </c>
      <c r="G16" s="11">
        <v>318454.14</v>
      </c>
      <c r="H16" s="12">
        <v>318454.14</v>
      </c>
      <c r="I16" s="12">
        <v>0</v>
      </c>
    </row>
    <row r="17" spans="1:9" ht="55.5" customHeight="1">
      <c r="A17" s="6"/>
      <c r="B17" s="9" t="s">
        <v>211</v>
      </c>
      <c r="C17" s="10" t="s">
        <v>54</v>
      </c>
      <c r="D17" s="11">
        <v>6000</v>
      </c>
      <c r="E17" s="11">
        <v>6000</v>
      </c>
      <c r="F17" s="11">
        <v>4500</v>
      </c>
      <c r="G17" s="11">
        <v>24505.5</v>
      </c>
      <c r="H17" s="12">
        <v>20005.5</v>
      </c>
      <c r="I17" s="12">
        <v>544.5666666666667</v>
      </c>
    </row>
    <row r="18" spans="1:9" ht="26.25" customHeight="1">
      <c r="A18" s="6"/>
      <c r="B18" s="9" t="s">
        <v>212</v>
      </c>
      <c r="C18" s="10" t="s">
        <v>55</v>
      </c>
      <c r="D18" s="11">
        <v>187250</v>
      </c>
      <c r="E18" s="11">
        <v>187250</v>
      </c>
      <c r="F18" s="11">
        <v>140437.5</v>
      </c>
      <c r="G18" s="11">
        <v>646240.04</v>
      </c>
      <c r="H18" s="12">
        <v>505802.54</v>
      </c>
      <c r="I18" s="12">
        <v>460.1620222518914</v>
      </c>
    </row>
    <row r="19" spans="1:9" ht="92.25">
      <c r="A19" s="6"/>
      <c r="B19" s="9" t="s">
        <v>213</v>
      </c>
      <c r="C19" s="10" t="s">
        <v>237</v>
      </c>
      <c r="D19" s="11">
        <v>270000</v>
      </c>
      <c r="E19" s="11">
        <v>270000</v>
      </c>
      <c r="F19" s="11">
        <v>202500</v>
      </c>
      <c r="G19" s="11">
        <v>583136.02</v>
      </c>
      <c r="H19" s="12">
        <v>380636.02</v>
      </c>
      <c r="I19" s="12">
        <v>287.96840493827165</v>
      </c>
    </row>
    <row r="20" spans="1:9" ht="62.25" customHeight="1">
      <c r="A20" s="6"/>
      <c r="B20" s="9" t="s">
        <v>238</v>
      </c>
      <c r="C20" s="10" t="s">
        <v>239</v>
      </c>
      <c r="D20" s="11">
        <v>0</v>
      </c>
      <c r="E20" s="11">
        <v>0</v>
      </c>
      <c r="F20" s="11">
        <v>0</v>
      </c>
      <c r="G20" s="11">
        <v>173405</v>
      </c>
      <c r="H20" s="12">
        <v>173405</v>
      </c>
      <c r="I20" s="12">
        <v>0</v>
      </c>
    </row>
    <row r="21" spans="1:9" ht="24.75" customHeight="1">
      <c r="A21" s="6"/>
      <c r="B21" s="9" t="s">
        <v>240</v>
      </c>
      <c r="C21" s="10" t="s">
        <v>241</v>
      </c>
      <c r="D21" s="11">
        <v>0</v>
      </c>
      <c r="E21" s="11">
        <v>0</v>
      </c>
      <c r="F21" s="11">
        <v>0</v>
      </c>
      <c r="G21" s="11">
        <v>5111</v>
      </c>
      <c r="H21" s="12">
        <v>5111</v>
      </c>
      <c r="I21" s="12">
        <v>0</v>
      </c>
    </row>
    <row r="22" spans="1:9" ht="20.25" customHeight="1">
      <c r="A22" s="6"/>
      <c r="B22" s="9" t="s">
        <v>271</v>
      </c>
      <c r="C22" s="10" t="s">
        <v>272</v>
      </c>
      <c r="D22" s="11">
        <v>0</v>
      </c>
      <c r="E22" s="11">
        <v>1237952</v>
      </c>
      <c r="F22" s="11">
        <v>1237952</v>
      </c>
      <c r="G22" s="11">
        <v>1237952</v>
      </c>
      <c r="H22" s="12">
        <v>0</v>
      </c>
      <c r="I22" s="12">
        <v>100</v>
      </c>
    </row>
    <row r="23" spans="2:9" ht="19.5" customHeight="1">
      <c r="B23" s="9" t="s">
        <v>242</v>
      </c>
      <c r="C23" s="10" t="s">
        <v>243</v>
      </c>
      <c r="D23" s="11">
        <v>0</v>
      </c>
      <c r="E23" s="11">
        <v>2500000</v>
      </c>
      <c r="F23" s="11">
        <v>2500000</v>
      </c>
      <c r="G23" s="11">
        <v>2500000</v>
      </c>
      <c r="H23" s="12">
        <v>0</v>
      </c>
      <c r="I23" s="12">
        <v>100</v>
      </c>
    </row>
    <row r="24" spans="2:9" ht="12.75">
      <c r="B24" s="9" t="s">
        <v>23</v>
      </c>
      <c r="C24" s="10" t="s">
        <v>203</v>
      </c>
      <c r="D24" s="11">
        <v>2525376</v>
      </c>
      <c r="E24" s="11">
        <v>2525376</v>
      </c>
      <c r="F24" s="11">
        <v>1894026</v>
      </c>
      <c r="G24" s="11">
        <v>2833625.96</v>
      </c>
      <c r="H24" s="12">
        <v>939599.96</v>
      </c>
      <c r="I24" s="12">
        <v>149.60860938551002</v>
      </c>
    </row>
    <row r="25" spans="1:9" s="14" customFormat="1" ht="17.25">
      <c r="A25" s="19"/>
      <c r="B25" s="9" t="s">
        <v>23</v>
      </c>
      <c r="C25" s="10" t="s">
        <v>24</v>
      </c>
      <c r="D25" s="11">
        <v>2525376</v>
      </c>
      <c r="E25" s="11">
        <v>6263328</v>
      </c>
      <c r="F25" s="11">
        <v>5631978</v>
      </c>
      <c r="G25" s="11">
        <v>6571577.96</v>
      </c>
      <c r="H25" s="12">
        <v>939599.96</v>
      </c>
      <c r="I25" s="12">
        <v>116.68330309528908</v>
      </c>
    </row>
    <row r="28" spans="3:7" ht="18">
      <c r="C28" s="29" t="s">
        <v>244</v>
      </c>
      <c r="D28" s="30"/>
      <c r="E28" s="30"/>
      <c r="F28" s="29" t="s">
        <v>245</v>
      </c>
      <c r="G28" s="30"/>
    </row>
  </sheetData>
  <sheetProtection/>
  <mergeCells count="4">
    <mergeCell ref="A9:A10"/>
    <mergeCell ref="B4:I4"/>
    <mergeCell ref="B5:I5"/>
    <mergeCell ref="B6:I6"/>
  </mergeCells>
  <printOptions/>
  <pageMargins left="0.75" right="0.2" top="0.39" bottom="0.24" header="0.27" footer="0.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31">
      <selection activeCell="D44" sqref="D44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375" style="0" customWidth="1"/>
    <col min="4" max="4" width="17.375" style="0" customWidth="1"/>
    <col min="5" max="5" width="17.50390625" style="0" customWidth="1"/>
    <col min="6" max="6" width="11.50390625" style="0" bestFit="1" customWidth="1"/>
  </cols>
  <sheetData>
    <row r="1" s="15" customFormat="1" ht="18">
      <c r="D1" s="15" t="s">
        <v>214</v>
      </c>
    </row>
    <row r="2" s="15" customFormat="1" ht="18">
      <c r="D2" s="15" t="s">
        <v>215</v>
      </c>
    </row>
    <row r="3" s="15" customFormat="1" ht="18">
      <c r="D3" s="15" t="s">
        <v>268</v>
      </c>
    </row>
    <row r="4" spans="2:5" s="15" customFormat="1" ht="18">
      <c r="B4" s="43" t="s">
        <v>26</v>
      </c>
      <c r="C4" s="43"/>
      <c r="D4" s="43"/>
      <c r="E4" s="43"/>
    </row>
    <row r="5" spans="1:5" s="15" customFormat="1" ht="18">
      <c r="A5" s="18"/>
      <c r="B5" s="43" t="s">
        <v>267</v>
      </c>
      <c r="C5" s="43"/>
      <c r="D5" s="43"/>
      <c r="E5" s="43"/>
    </row>
    <row r="6" spans="1:5" s="15" customFormat="1" ht="18">
      <c r="A6" s="18"/>
      <c r="B6" s="45" t="s">
        <v>27</v>
      </c>
      <c r="C6" s="45"/>
      <c r="D6" s="45"/>
      <c r="E6" s="45"/>
    </row>
    <row r="7" spans="1:5" s="15" customFormat="1" ht="18">
      <c r="A7" s="13" t="s">
        <v>75</v>
      </c>
      <c r="C7" s="17"/>
      <c r="D7" s="17"/>
      <c r="E7" s="16" t="s">
        <v>1</v>
      </c>
    </row>
    <row r="8" spans="1:5" s="1" customFormat="1" ht="52.5">
      <c r="A8" s="20" t="s">
        <v>2</v>
      </c>
      <c r="B8" s="20" t="s">
        <v>3</v>
      </c>
      <c r="C8" s="20" t="s">
        <v>4</v>
      </c>
      <c r="D8" s="20" t="s">
        <v>5</v>
      </c>
      <c r="E8" s="20" t="s">
        <v>7</v>
      </c>
    </row>
    <row r="9" spans="1:5" ht="20.25" customHeight="1">
      <c r="A9" s="21">
        <v>1</v>
      </c>
      <c r="B9" s="21">
        <v>2</v>
      </c>
      <c r="C9" s="21">
        <v>4</v>
      </c>
      <c r="D9" s="21">
        <v>6</v>
      </c>
      <c r="E9" s="21">
        <v>8</v>
      </c>
    </row>
    <row r="10" spans="1:5" ht="12.75">
      <c r="A10" s="22" t="s">
        <v>16</v>
      </c>
      <c r="B10" s="23" t="s">
        <v>17</v>
      </c>
      <c r="C10" s="24">
        <v>7084892</v>
      </c>
      <c r="D10" s="24">
        <f>SUM(D11:D20)</f>
        <v>3993052.98</v>
      </c>
      <c r="E10" s="24">
        <v>1183052.98</v>
      </c>
    </row>
    <row r="11" spans="1:5" ht="52.5">
      <c r="A11" s="22" t="s">
        <v>107</v>
      </c>
      <c r="B11" s="23" t="s">
        <v>18</v>
      </c>
      <c r="C11" s="24">
        <v>0</v>
      </c>
      <c r="D11" s="24">
        <v>220179.17</v>
      </c>
      <c r="E11" s="24">
        <v>220179.17</v>
      </c>
    </row>
    <row r="12" spans="1:5" ht="52.5">
      <c r="A12" s="22" t="s">
        <v>115</v>
      </c>
      <c r="B12" s="23" t="s">
        <v>19</v>
      </c>
      <c r="C12" s="24">
        <v>215376</v>
      </c>
      <c r="D12" s="24">
        <v>129125.03</v>
      </c>
      <c r="E12" s="24">
        <v>129125.03</v>
      </c>
    </row>
    <row r="13" spans="1:5" ht="12.75">
      <c r="A13" s="22" t="s">
        <v>118</v>
      </c>
      <c r="B13" s="23" t="s">
        <v>61</v>
      </c>
      <c r="C13" s="24">
        <v>49000</v>
      </c>
      <c r="D13" s="24">
        <v>574826.2</v>
      </c>
      <c r="E13" s="24">
        <v>574826.2</v>
      </c>
    </row>
    <row r="14" spans="1:5" ht="66">
      <c r="A14" s="22" t="s">
        <v>258</v>
      </c>
      <c r="B14" s="23" t="s">
        <v>259</v>
      </c>
      <c r="C14" s="24">
        <v>2229315</v>
      </c>
      <c r="D14" s="24">
        <v>0</v>
      </c>
      <c r="E14" s="24">
        <v>0</v>
      </c>
    </row>
    <row r="15" spans="1:5" ht="26.25">
      <c r="A15" s="22" t="s">
        <v>149</v>
      </c>
      <c r="B15" s="25" t="s">
        <v>232</v>
      </c>
      <c r="C15" s="24">
        <v>2877349</v>
      </c>
      <c r="D15" s="24">
        <v>2628775</v>
      </c>
      <c r="E15" s="24">
        <v>128775</v>
      </c>
    </row>
    <row r="16" spans="1:5" ht="12.75">
      <c r="A16" s="22" t="s">
        <v>226</v>
      </c>
      <c r="B16" s="25" t="s">
        <v>233</v>
      </c>
      <c r="C16" s="24">
        <v>45000</v>
      </c>
      <c r="D16" s="24">
        <v>34669</v>
      </c>
      <c r="E16" s="24">
        <v>34669</v>
      </c>
    </row>
    <row r="17" spans="1:5" ht="33.75" customHeight="1">
      <c r="A17" s="22" t="s">
        <v>260</v>
      </c>
      <c r="B17" s="23" t="s">
        <v>261</v>
      </c>
      <c r="C17" s="24">
        <v>1237952</v>
      </c>
      <c r="D17" s="24">
        <v>0</v>
      </c>
      <c r="E17" s="24">
        <v>0</v>
      </c>
    </row>
    <row r="18" spans="1:5" ht="26.25">
      <c r="A18" s="22" t="s">
        <v>262</v>
      </c>
      <c r="B18" s="23" t="s">
        <v>263</v>
      </c>
      <c r="C18" s="24">
        <v>310000</v>
      </c>
      <c r="D18" s="24">
        <v>310000</v>
      </c>
      <c r="E18" s="24">
        <v>0</v>
      </c>
    </row>
    <row r="19" spans="1:6" ht="39">
      <c r="A19" s="22" t="s">
        <v>119</v>
      </c>
      <c r="B19" s="23" t="s">
        <v>62</v>
      </c>
      <c r="C19" s="24">
        <v>64900</v>
      </c>
      <c r="D19" s="24">
        <v>54278.58</v>
      </c>
      <c r="E19" s="24">
        <v>54278.58</v>
      </c>
      <c r="F19" s="7"/>
    </row>
    <row r="20" spans="1:6" ht="26.25">
      <c r="A20" s="22" t="s">
        <v>150</v>
      </c>
      <c r="B20" s="23" t="s">
        <v>25</v>
      </c>
      <c r="C20" s="24">
        <v>56000</v>
      </c>
      <c r="D20" s="24">
        <v>41200</v>
      </c>
      <c r="E20" s="24">
        <v>41200</v>
      </c>
      <c r="F20" s="8"/>
    </row>
    <row r="21" spans="1:5" ht="26.25">
      <c r="A21" s="22" t="s">
        <v>64</v>
      </c>
      <c r="B21" s="23" t="s">
        <v>121</v>
      </c>
      <c r="C21" s="24">
        <v>5613397.65</v>
      </c>
      <c r="D21" s="24">
        <f>SUM(D22:D34)</f>
        <v>2973203.3199999994</v>
      </c>
      <c r="E21" s="24">
        <v>2340802.32</v>
      </c>
    </row>
    <row r="22" spans="1:5" ht="12.75">
      <c r="A22" s="22" t="s">
        <v>124</v>
      </c>
      <c r="B22" s="23" t="s">
        <v>65</v>
      </c>
      <c r="C22" s="24">
        <v>641000</v>
      </c>
      <c r="D22" s="24">
        <v>314653.82</v>
      </c>
      <c r="E22" s="24">
        <v>314653.82</v>
      </c>
    </row>
    <row r="23" spans="1:5" ht="26.25">
      <c r="A23" s="22" t="s">
        <v>125</v>
      </c>
      <c r="B23" s="23" t="s">
        <v>126</v>
      </c>
      <c r="C23" s="24">
        <v>1277369</v>
      </c>
      <c r="D23" s="24">
        <v>627944.06</v>
      </c>
      <c r="E23" s="24">
        <v>627944.06</v>
      </c>
    </row>
    <row r="24" spans="1:5" ht="26.25">
      <c r="A24" s="22" t="s">
        <v>227</v>
      </c>
      <c r="B24" s="23" t="s">
        <v>126</v>
      </c>
      <c r="C24" s="24">
        <v>1795569.65</v>
      </c>
      <c r="D24" s="24">
        <v>855971.58</v>
      </c>
      <c r="E24" s="24">
        <v>853136.58</v>
      </c>
    </row>
    <row r="25" spans="1:5" ht="12.75">
      <c r="A25" s="22" t="s">
        <v>129</v>
      </c>
      <c r="B25" s="23" t="s">
        <v>66</v>
      </c>
      <c r="C25" s="24">
        <v>0</v>
      </c>
      <c r="D25" s="24">
        <v>8255.39</v>
      </c>
      <c r="E25" s="24">
        <v>8255.39</v>
      </c>
    </row>
    <row r="26" spans="1:5" ht="66">
      <c r="A26" s="22" t="s">
        <v>218</v>
      </c>
      <c r="B26" s="23" t="s">
        <v>219</v>
      </c>
      <c r="C26" s="24">
        <v>132222</v>
      </c>
      <c r="D26" s="24">
        <v>0</v>
      </c>
      <c r="E26" s="24">
        <v>0</v>
      </c>
    </row>
    <row r="27" spans="1:5" ht="52.5">
      <c r="A27" s="22" t="s">
        <v>252</v>
      </c>
      <c r="B27" s="23" t="s">
        <v>253</v>
      </c>
      <c r="C27" s="24">
        <v>63637</v>
      </c>
      <c r="D27" s="24">
        <v>0</v>
      </c>
      <c r="E27" s="24">
        <v>0</v>
      </c>
    </row>
    <row r="28" spans="1:5" ht="52.5">
      <c r="A28" s="22" t="s">
        <v>254</v>
      </c>
      <c r="B28" s="23" t="s">
        <v>255</v>
      </c>
      <c r="C28" s="24">
        <v>572732</v>
      </c>
      <c r="D28" s="24">
        <v>572732</v>
      </c>
      <c r="E28" s="24">
        <v>0</v>
      </c>
    </row>
    <row r="29" spans="1:5" s="14" customFormat="1" ht="39">
      <c r="A29" s="22" t="s">
        <v>137</v>
      </c>
      <c r="B29" s="23" t="s">
        <v>138</v>
      </c>
      <c r="C29" s="24">
        <v>51966</v>
      </c>
      <c r="D29" s="24">
        <v>15300</v>
      </c>
      <c r="E29" s="24">
        <v>0</v>
      </c>
    </row>
    <row r="30" spans="1:5" ht="52.5">
      <c r="A30" s="22" t="s">
        <v>220</v>
      </c>
      <c r="B30" s="23" t="s">
        <v>221</v>
      </c>
      <c r="C30" s="24">
        <v>41566</v>
      </c>
      <c r="D30" s="24">
        <v>25534</v>
      </c>
      <c r="E30" s="24">
        <v>0</v>
      </c>
    </row>
    <row r="31" spans="1:5" ht="12.75">
      <c r="A31" s="22" t="s">
        <v>228</v>
      </c>
      <c r="B31" s="23" t="s">
        <v>264</v>
      </c>
      <c r="C31" s="24">
        <v>218995</v>
      </c>
      <c r="D31" s="24">
        <v>199426.8</v>
      </c>
      <c r="E31" s="24">
        <v>199426.8</v>
      </c>
    </row>
    <row r="32" spans="1:5" ht="26.25">
      <c r="A32" s="22" t="s">
        <v>229</v>
      </c>
      <c r="B32" s="23" t="s">
        <v>265</v>
      </c>
      <c r="C32" s="24">
        <v>22455</v>
      </c>
      <c r="D32" s="24">
        <v>8839</v>
      </c>
      <c r="E32" s="24">
        <v>8839</v>
      </c>
    </row>
    <row r="33" spans="1:5" ht="39">
      <c r="A33" s="22" t="s">
        <v>151</v>
      </c>
      <c r="B33" s="23" t="s">
        <v>74</v>
      </c>
      <c r="C33" s="24">
        <v>547858</v>
      </c>
      <c r="D33" s="24">
        <v>328546.67</v>
      </c>
      <c r="E33" s="24">
        <v>328546.67</v>
      </c>
    </row>
    <row r="34" spans="1:5" ht="39">
      <c r="A34" s="22" t="s">
        <v>266</v>
      </c>
      <c r="B34" s="23" t="s">
        <v>261</v>
      </c>
      <c r="C34" s="24">
        <v>248028</v>
      </c>
      <c r="D34" s="24">
        <v>16000</v>
      </c>
      <c r="E34" s="24">
        <v>0</v>
      </c>
    </row>
    <row r="35" spans="1:5" ht="26.25">
      <c r="A35" s="22" t="s">
        <v>20</v>
      </c>
      <c r="B35" s="23" t="s">
        <v>22</v>
      </c>
      <c r="C35" s="24">
        <v>562971</v>
      </c>
      <c r="D35" s="24">
        <v>301753.45</v>
      </c>
      <c r="E35" s="24">
        <v>301753.45</v>
      </c>
    </row>
    <row r="36" spans="1:5" ht="12.75">
      <c r="A36" s="22" t="s">
        <v>141</v>
      </c>
      <c r="B36" s="23" t="s">
        <v>104</v>
      </c>
      <c r="C36" s="24">
        <v>234000</v>
      </c>
      <c r="D36" s="24">
        <v>144550.34</v>
      </c>
      <c r="E36" s="24">
        <v>144550.34</v>
      </c>
    </row>
    <row r="37" spans="1:5" ht="12.75">
      <c r="A37" s="22" t="s">
        <v>142</v>
      </c>
      <c r="B37" s="23" t="s">
        <v>68</v>
      </c>
      <c r="C37" s="24">
        <v>130000</v>
      </c>
      <c r="D37" s="24">
        <v>117086.11</v>
      </c>
      <c r="E37" s="24">
        <v>117086.11</v>
      </c>
    </row>
    <row r="38" spans="1:5" ht="12.75">
      <c r="A38" s="22" t="s">
        <v>143</v>
      </c>
      <c r="B38" s="23" t="s">
        <v>69</v>
      </c>
      <c r="C38" s="24">
        <v>3000</v>
      </c>
      <c r="D38" s="24">
        <v>0</v>
      </c>
      <c r="E38" s="24">
        <v>0</v>
      </c>
    </row>
    <row r="39" spans="1:5" ht="26.25">
      <c r="A39" s="22" t="s">
        <v>144</v>
      </c>
      <c r="B39" s="23" t="s">
        <v>70</v>
      </c>
      <c r="C39" s="24">
        <v>150000</v>
      </c>
      <c r="D39" s="24">
        <v>0</v>
      </c>
      <c r="E39" s="24">
        <v>0</v>
      </c>
    </row>
    <row r="40" spans="1:5" ht="12.75">
      <c r="A40" s="22" t="s">
        <v>230</v>
      </c>
      <c r="B40" s="25" t="s">
        <v>231</v>
      </c>
      <c r="C40" s="24">
        <v>45971</v>
      </c>
      <c r="D40" s="24">
        <v>40117</v>
      </c>
      <c r="E40" s="24">
        <v>40117</v>
      </c>
    </row>
    <row r="41" spans="1:5" ht="12.75">
      <c r="A41" s="22" t="s">
        <v>72</v>
      </c>
      <c r="B41" s="23" t="s">
        <v>73</v>
      </c>
      <c r="C41" s="24">
        <v>26052</v>
      </c>
      <c r="D41" s="24">
        <v>26052</v>
      </c>
      <c r="E41" s="24">
        <v>26052</v>
      </c>
    </row>
    <row r="42" spans="1:5" ht="12.75">
      <c r="A42" s="22" t="s">
        <v>256</v>
      </c>
      <c r="B42" s="23" t="s">
        <v>243</v>
      </c>
      <c r="C42" s="24">
        <v>26052</v>
      </c>
      <c r="D42" s="24">
        <v>26052</v>
      </c>
      <c r="E42" s="24">
        <v>26052</v>
      </c>
    </row>
    <row r="43" spans="1:5" ht="12.75">
      <c r="A43" s="22" t="s">
        <v>23</v>
      </c>
      <c r="B43" s="23" t="s">
        <v>24</v>
      </c>
      <c r="C43" s="24">
        <v>13287312.65</v>
      </c>
      <c r="D43" s="24">
        <f>D10+D21+D35+D41</f>
        <v>7294061.749999999</v>
      </c>
      <c r="E43" s="24">
        <v>3851660.75</v>
      </c>
    </row>
    <row r="45" spans="1:5" ht="18">
      <c r="A45" s="29" t="s">
        <v>244</v>
      </c>
      <c r="B45" s="30"/>
      <c r="C45" s="30"/>
      <c r="D45" s="29" t="s">
        <v>245</v>
      </c>
      <c r="E45" s="30"/>
    </row>
  </sheetData>
  <sheetProtection/>
  <mergeCells count="3">
    <mergeCell ref="B6:E6"/>
    <mergeCell ref="B4:E4"/>
    <mergeCell ref="B5:E5"/>
  </mergeCells>
  <printOptions/>
  <pageMargins left="0.32" right="0.33" top="0.393700787401575" bottom="0.393700787401575" header="0" footer="0"/>
  <pageSetup fitToHeight="5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User245267</cp:lastModifiedBy>
  <cp:lastPrinted>2021-07-28T06:31:26Z</cp:lastPrinted>
  <dcterms:created xsi:type="dcterms:W3CDTF">2017-04-26T06:35:35Z</dcterms:created>
  <dcterms:modified xsi:type="dcterms:W3CDTF">2021-10-13T11:03:19Z</dcterms:modified>
  <cp:category/>
  <cp:version/>
  <cp:contentType/>
  <cp:contentStatus/>
</cp:coreProperties>
</file>