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010116" sheetId="1" r:id="rId1"/>
    <sheet name="0110170 друк" sheetId="2" r:id="rId2"/>
    <sheet name="070101" sheetId="3" r:id="rId3"/>
    <sheet name="110201" sheetId="4" r:id="rId4"/>
    <sheet name="110204" sheetId="5" r:id="rId5"/>
  </sheets>
  <definedNames>
    <definedName name="_xlnm.Print_Titles" localSheetId="2">'070101'!$27:$31</definedName>
    <definedName name="_xlnm.Print_Area" localSheetId="0">'010116'!$A$1:$F$100</definedName>
    <definedName name="_xlnm.Print_Area" localSheetId="1">'0110170 друк'!$A$1:$R$122</definedName>
    <definedName name="_xlnm.Print_Area" localSheetId="2">'070101'!$A$1:$Q$93</definedName>
    <definedName name="_xlnm.Print_Area" localSheetId="3">'110201'!$A$1:$Q$56</definedName>
    <definedName name="_xlnm.Print_Area" localSheetId="4">'110204'!$A$1:$R$59</definedName>
  </definedNames>
  <calcPr fullCalcOnLoad="1"/>
</workbook>
</file>

<file path=xl/sharedStrings.xml><?xml version="1.0" encoding="utf-8"?>
<sst xmlns="http://schemas.openxmlformats.org/spreadsheetml/2006/main" count="473" uniqueCount="216">
  <si>
    <t xml:space="preserve">                                                                          </t>
  </si>
  <si>
    <t xml:space="preserve">                                                 </t>
  </si>
  <si>
    <t>N</t>
  </si>
  <si>
    <t>Назва структурного підрозділу та посад</t>
  </si>
  <si>
    <t>Кількість штатних посад</t>
  </si>
  <si>
    <t>Посадовий  оклад (грн.)</t>
  </si>
  <si>
    <t>Надбавки (грн.)</t>
  </si>
  <si>
    <t>За стаж</t>
  </si>
  <si>
    <t>Фонд заробітної плати на місяць (грн.)</t>
  </si>
  <si>
    <t>%</t>
  </si>
  <si>
    <t>Сума</t>
  </si>
  <si>
    <t>За інтенсивність</t>
  </si>
  <si>
    <t xml:space="preserve">% </t>
  </si>
  <si>
    <t>Ранг</t>
  </si>
  <si>
    <t xml:space="preserve">                                                                          чотири тисячі триста тридцять гривень 60 копійок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</si>
  <si>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</si>
  <si>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</si>
  <si>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</si>
  <si>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</si>
  <si>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</si>
  <si>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</si>
  <si>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</si>
  <si>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</si>
  <si>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</si>
  <si>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</si>
  <si>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</si>
  <si>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</si>
  <si>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</si>
  <si>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(підпис)           (ініціали і прізвище)</t>
  </si>
  <si>
    <t xml:space="preserve">                                                        </t>
  </si>
  <si>
    <t xml:space="preserve"> </t>
  </si>
  <si>
    <t>`</t>
  </si>
  <si>
    <t xml:space="preserve">                                                                      _________________                                      </t>
  </si>
  <si>
    <t>ТИПОВИЙ ШТАТНИЙ РОЗПИС  на  2010  рік</t>
  </si>
  <si>
    <t>Затверджено</t>
  </si>
  <si>
    <t xml:space="preserve">             Наказ Міністерства</t>
  </si>
  <si>
    <t xml:space="preserve">                  фінансів України</t>
  </si>
  <si>
    <t xml:space="preserve">  Затверджую</t>
  </si>
  <si>
    <t xml:space="preserve">                                   28.01.202 № 57</t>
  </si>
  <si>
    <t>Доплати</t>
  </si>
  <si>
    <t xml:space="preserve">Всього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</si>
  <si>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заробітної плати 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</si>
  <si>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                 М.П.</t>
  </si>
  <si>
    <t xml:space="preserve">   (підпис керівника ) </t>
  </si>
  <si>
    <t xml:space="preserve">                                                                                                                                                                                                                   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</si>
  <si>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____ штатних одиниць</t>
  </si>
  <si>
    <t>________ грн. ____ коп.</t>
  </si>
  <si>
    <t>Тарифні розряди по ЄТС</t>
  </si>
  <si>
    <t>Фонд заробітної плати на 2010 рік (грн.)</t>
  </si>
  <si>
    <t xml:space="preserve">                                                                                                                                                                                                     ______________________________ гривень ____коп.</t>
  </si>
  <si>
    <t>Головний бухгалтер</t>
  </si>
  <si>
    <t xml:space="preserve">_________________ 2010 року </t>
  </si>
  <si>
    <t>Керівник установи</t>
  </si>
  <si>
    <t>( вводиться в дію з 1 квітня 2010 року )</t>
  </si>
  <si>
    <t>По постанові №_____ від ____________ р.</t>
  </si>
  <si>
    <t>За вислугу років</t>
  </si>
  <si>
    <t>По постанові №1073 від 30.09.2009 р.</t>
  </si>
  <si>
    <t xml:space="preserve">Надбавка за особливі умови праці </t>
  </si>
  <si>
    <t>По постанові №_____ від _____________ р.</t>
  </si>
  <si>
    <t>Селищний голова</t>
  </si>
  <si>
    <t>Секретар  ради</t>
  </si>
  <si>
    <t>Спеціаліст 1 категорії</t>
  </si>
  <si>
    <t>Техпрацівник</t>
  </si>
  <si>
    <t>Водій</t>
  </si>
  <si>
    <t xml:space="preserve">                                                                                                                                                                                                                 Селищний  голова</t>
  </si>
  <si>
    <t xml:space="preserve"> Новоушицька селищна  рада</t>
  </si>
  <si>
    <t>Селищний  голова</t>
  </si>
  <si>
    <t>О.І.Вербіцький</t>
  </si>
  <si>
    <t>Н.Г.Яворська</t>
  </si>
  <si>
    <t>Вихователь методист</t>
  </si>
  <si>
    <t>Вихователь  вакансія</t>
  </si>
  <si>
    <t>Фізкерівник</t>
  </si>
  <si>
    <t>Муз.керівник</t>
  </si>
  <si>
    <t>Старша медсестра</t>
  </si>
  <si>
    <t>Завідуючий господарством</t>
  </si>
  <si>
    <t>Помічник вихователя</t>
  </si>
  <si>
    <t>Робітник по ремонту</t>
  </si>
  <si>
    <t>Повар</t>
  </si>
  <si>
    <t>Костелянка</t>
  </si>
  <si>
    <t>Підсобний робітник</t>
  </si>
  <si>
    <t>Прибиральниця</t>
  </si>
  <si>
    <t>Сторож</t>
  </si>
  <si>
    <t xml:space="preserve">                                          Дошкільний навчальний заклад    "Дзвіночок"</t>
  </si>
  <si>
    <t>комірник</t>
  </si>
  <si>
    <t>Машиніст по пранню білизни</t>
  </si>
  <si>
    <t>електромонтер</t>
  </si>
  <si>
    <t>По постанові № 75 від ____________ р.</t>
  </si>
  <si>
    <t>пост 373</t>
  </si>
  <si>
    <t>№643</t>
  </si>
  <si>
    <t>наказ 471</t>
  </si>
  <si>
    <t>Вихователь мокра</t>
  </si>
  <si>
    <t>Вихователь  лукіянчук</t>
  </si>
  <si>
    <t>Вихователь  бабляк</t>
  </si>
  <si>
    <t>Вихователь  война</t>
  </si>
  <si>
    <t>Вихователь  якубовська</t>
  </si>
  <si>
    <t>Вихователь  ткачук</t>
  </si>
  <si>
    <t>Вихователь  бойчук</t>
  </si>
  <si>
    <t>Вихователь  кондрачук</t>
  </si>
  <si>
    <t>Вихователь  дідик</t>
  </si>
  <si>
    <t>Вихователь   дзісяк</t>
  </si>
  <si>
    <t>Вихователь  коцюбка</t>
  </si>
  <si>
    <t xml:space="preserve">                                                                                                                                                                                          Начальник відділу освіти молоді і спорту                                         М.М.Власова</t>
  </si>
  <si>
    <t>Н.В.Дідченко</t>
  </si>
  <si>
    <t>Завідуючий ДНЗ "Дзвіночок"</t>
  </si>
  <si>
    <t>"Погоджено"</t>
  </si>
  <si>
    <t xml:space="preserve">  "Затверджую"</t>
  </si>
  <si>
    <t>ТИПОВИЙ ШТАТНИЙ РОЗПИС  на  2014  рік</t>
  </si>
  <si>
    <t>Двірник</t>
  </si>
  <si>
    <t>Помічник вихователя вакансія</t>
  </si>
  <si>
    <t xml:space="preserve">            штат в кількості 49.0 одиниць                                                                                                                                                     штат в кількості  49,0 одиниць</t>
  </si>
  <si>
    <t>наказ МО 557</t>
  </si>
  <si>
    <t>Завідуючий  Дідченко Н.В.</t>
  </si>
  <si>
    <t>Фонд заробітної плати на 2014 рік (грн.)</t>
  </si>
  <si>
    <t>Вихователь  облядрук</t>
  </si>
  <si>
    <t>01 жовтня  2014 року</t>
  </si>
  <si>
    <t xml:space="preserve">                                                                                                                                                                                                   вісімдесят чотири тисячі двісті вісімдесят девять гривень 03 коп.</t>
  </si>
  <si>
    <t xml:space="preserve">         з  фондом  заробітної  плати в сумі 84289грн.03 коп                                                                                                                  з  місячним фондом оплати праці</t>
  </si>
  <si>
    <t>01  жовтня 2014 року</t>
  </si>
  <si>
    <t>( вводиться в дію з 1 грудня    2015 року )</t>
  </si>
  <si>
    <t>Вихователь  феодосієва</t>
  </si>
  <si>
    <t>Вихователь москалюк</t>
  </si>
  <si>
    <t>В.о Старости  с.Ставчани</t>
  </si>
  <si>
    <t>спеціаліст ІІ категорії</t>
  </si>
  <si>
    <t>В.о Старости  с.Куражин</t>
  </si>
  <si>
    <t>в.о. старости с.Бучая</t>
  </si>
  <si>
    <t>в.о. старости с.Струга</t>
  </si>
  <si>
    <t>в.о.старости с. Заміхів</t>
  </si>
  <si>
    <t>в.о.старости с. Куча</t>
  </si>
  <si>
    <t>в.о.старости с.Вільховець</t>
  </si>
  <si>
    <t>в.о. старости с.Браїлівка</t>
  </si>
  <si>
    <t>в.о.старости с.Березівка</t>
  </si>
  <si>
    <t>в.о.старости с. Капустяни</t>
  </si>
  <si>
    <t>в.о.старости с. Глібів</t>
  </si>
  <si>
    <t>в.о.старости с. Мала Стружка</t>
  </si>
  <si>
    <t>в.о. старости с. Пилипи-Хребтіївські</t>
  </si>
  <si>
    <t>в.о.старости с.Косиківці</t>
  </si>
  <si>
    <t>в.о.старости с. Пилипківці</t>
  </si>
  <si>
    <t>в.о. старости Івашківці</t>
  </si>
  <si>
    <t>О.В.Московчук</t>
  </si>
  <si>
    <t>В.А.Корецька</t>
  </si>
  <si>
    <t>за приб туалету</t>
  </si>
  <si>
    <t>за класність / ведення ВОС</t>
  </si>
  <si>
    <t>спеціаліст І категорії</t>
  </si>
  <si>
    <t xml:space="preserve">Начальник юридичного відділу </t>
  </si>
  <si>
    <t>Начальник загального відділу</t>
  </si>
  <si>
    <t>Діловод з питань оборонної і мобілізаційної роботи</t>
  </si>
  <si>
    <t>Діловод з питань ведення погосподарського обліку</t>
  </si>
  <si>
    <t>в.о. старости с.Песець</t>
  </si>
  <si>
    <t xml:space="preserve">                 О.В.Московчук </t>
  </si>
  <si>
    <t xml:space="preserve">в.о. старости Отроків </t>
  </si>
  <si>
    <t>спеціаліст</t>
  </si>
  <si>
    <t>діловод</t>
  </si>
  <si>
    <t>Секретар керівника</t>
  </si>
  <si>
    <t xml:space="preserve">По постанові №268 від 09.03.2006 р.зі змінами </t>
  </si>
  <si>
    <t>Діловод з ведення погосподарського обліку</t>
  </si>
  <si>
    <t xml:space="preserve">доплата до мінімальної </t>
  </si>
  <si>
    <t>Закон про працю ст.з</t>
  </si>
  <si>
    <t xml:space="preserve">спеціаліст І ктегоріії </t>
  </si>
  <si>
    <t xml:space="preserve">Державний реєстратор для виконання повноважень державної реєстрації речових прав на нерухоме майно та їх обтяжень та державної реєстрації юридичних осіб та фізичних осіб -підприємців </t>
  </si>
  <si>
    <t xml:space="preserve">Головний спеціаліст </t>
  </si>
  <si>
    <t>Заступник селищного голови з питань діяльності виконавчих органів</t>
  </si>
  <si>
    <t xml:space="preserve">Заступник селищного голови з гуманітарних питань </t>
  </si>
  <si>
    <t>Начальник фінансового відділу</t>
  </si>
  <si>
    <t xml:space="preserve"> Начальник відділу бухгалтерського обліку, звітності і контролю ,  головний бухгалтер</t>
  </si>
  <si>
    <t xml:space="preserve">Начальник відділу культури, туризму з питань засобів масової інформації </t>
  </si>
  <si>
    <t>Начальник відділу комунальної власності, житлово- комунального господарства, благоустрою,зовнішньої реклами , охорони навколишнього природного середовища, інфраструктури та земельних відносин</t>
  </si>
  <si>
    <t>Начальник відділу центур надання адміністративних послуг</t>
  </si>
  <si>
    <t>адміністратор</t>
  </si>
  <si>
    <t>Спеціаліст І категорії</t>
  </si>
  <si>
    <t xml:space="preserve">Спеціаліст І категорії </t>
  </si>
  <si>
    <t>Діловод із соціальних питань</t>
  </si>
  <si>
    <t>Фонд заробітної плати на 2017 рік (грн.)</t>
  </si>
  <si>
    <t xml:space="preserve">головний спеціаліст </t>
  </si>
  <si>
    <t xml:space="preserve">Державний реєстратор  </t>
  </si>
  <si>
    <t>( вводиться в дію з 01 січня  2018року )</t>
  </si>
  <si>
    <t xml:space="preserve">грудня </t>
  </si>
  <si>
    <t>ТИПОВИЙ ШТАТНИЙ РОЗПИС  на  2018  рік</t>
  </si>
  <si>
    <t>22 грудня 2017 року</t>
  </si>
  <si>
    <t xml:space="preserve">Діловод </t>
  </si>
  <si>
    <t>Діловод</t>
  </si>
  <si>
    <t>Начальник відділу освіти, молоді та спорту</t>
  </si>
  <si>
    <t xml:space="preserve">адміністратор </t>
  </si>
  <si>
    <t>Начальник відділу економіки, інвкстицій та інформаційного забезпечення</t>
  </si>
  <si>
    <t>Чотириста пятдесят шість тисяч вісімсот вісім гривень  40 копійок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</si>
  <si>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80,0 штатни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</si>
  <si>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</si>
  <si>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</t>
  </si>
  <si>
    <t xml:space="preserve">староста .с. Хребтіїв </t>
  </si>
  <si>
    <t>староста .с.Рудківці</t>
  </si>
  <si>
    <t xml:space="preserve">Техпрацівник </t>
  </si>
  <si>
    <t xml:space="preserve">Спеціаліст </t>
  </si>
  <si>
    <t>Фонд заробітної плати на 2018 рік (грн.)</t>
  </si>
  <si>
    <t xml:space="preserve"> ШТАТНИЙ РОЗПИС  на  2018  рік</t>
  </si>
  <si>
    <t>Секретар ради                                                                                  С.Мегель.</t>
  </si>
  <si>
    <t xml:space="preserve">                      Додаток 1</t>
  </si>
  <si>
    <t>03 липня 2018 року</t>
  </si>
  <si>
    <t>старости с.Песець</t>
  </si>
  <si>
    <t xml:space="preserve">                                                             до рішення  XI сесії селищної ради VII скликання                    </t>
  </si>
  <si>
    <t>від 03 липня 2018 року №__</t>
  </si>
  <si>
    <t>староста  с.Ставчани</t>
  </si>
  <si>
    <t>староста  с.Куражин</t>
  </si>
  <si>
    <t xml:space="preserve"> староста с.Струга</t>
  </si>
  <si>
    <t>староста с. Заміхів</t>
  </si>
  <si>
    <t>староста с.Бучая</t>
  </si>
  <si>
    <t>староста с. Куча</t>
  </si>
  <si>
    <t>староста с.Вільховець</t>
  </si>
  <si>
    <t>староста с.Браїлівка</t>
  </si>
  <si>
    <t>староста с.Березівка</t>
  </si>
  <si>
    <t>староста с. Капустяни</t>
  </si>
  <si>
    <t>староста с. Глібів</t>
  </si>
  <si>
    <t>староста с. Мала Стружка</t>
  </si>
  <si>
    <t xml:space="preserve"> староста с. Пилипи-Хребтіївські</t>
  </si>
  <si>
    <t>.староста с.Косиківці</t>
  </si>
  <si>
    <t>староста с. Пилипківці</t>
  </si>
  <si>
    <t xml:space="preserve"> староста Івашківці</t>
  </si>
  <si>
    <t xml:space="preserve">староста Отроків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</si>
</sst>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</numFmts>
  <fonts count="53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6" xfId="0" applyBorder="1" applyAlignment="1">
      <alignment/>
    </xf>
    <xf numFmtId="2" fontId="4" fillId="0" borderId="15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/>
    </xf>
    <xf numFmtId="171" fontId="4" fillId="0" borderId="13" xfId="60" applyFont="1" applyBorder="1" applyAlignment="1">
      <alignment horizontal="center" vertical="top"/>
    </xf>
    <xf numFmtId="170" fontId="4" fillId="0" borderId="12" xfId="43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14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15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2" fontId="17" fillId="0" borderId="15" xfId="0" applyNumberFormat="1" applyFont="1" applyBorder="1" applyAlignment="1">
      <alignment horizontal="center" vertical="top"/>
    </xf>
    <xf numFmtId="2" fontId="16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2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BreakPreview" zoomScale="75" zoomScaleNormal="75" zoomScaleSheetLayoutView="75" zoomScalePageLayoutView="0" workbookViewId="0" topLeftCell="A2">
      <selection activeCell="B12" sqref="B12"/>
    </sheetView>
  </sheetViews>
  <sheetFormatPr defaultColWidth="9.00390625" defaultRowHeight="12.75"/>
  <cols>
    <col min="1" max="1" width="8.00390625" style="91" customWidth="1"/>
    <col min="2" max="2" width="35.875" style="91" customWidth="1"/>
    <col min="3" max="3" width="22.375" style="91" customWidth="1"/>
    <col min="4" max="4" width="23.875" style="91" customWidth="1"/>
    <col min="5" max="5" width="24.625" style="91" customWidth="1"/>
    <col min="6" max="6" width="24.00390625" style="91" customWidth="1"/>
    <col min="7" max="7" width="9.125" style="91" customWidth="1"/>
  </cols>
  <sheetData>
    <row r="1" spans="1:7" ht="12.75" hidden="1">
      <c r="A1" s="90"/>
      <c r="B1" s="90"/>
      <c r="C1" s="90"/>
      <c r="D1" s="90"/>
      <c r="E1" s="90"/>
      <c r="F1" s="90"/>
      <c r="G1" s="90"/>
    </row>
    <row r="2" spans="1:7" ht="12.75">
      <c r="A2" s="90"/>
      <c r="B2" s="90"/>
      <c r="C2" s="90"/>
      <c r="D2" s="90"/>
      <c r="E2" s="115" t="s">
        <v>194</v>
      </c>
      <c r="G2" s="90"/>
    </row>
    <row r="3" spans="1:5" ht="12.75">
      <c r="A3" s="153" t="s">
        <v>192</v>
      </c>
      <c r="B3" s="153"/>
      <c r="C3" s="153"/>
      <c r="D3" s="153"/>
      <c r="E3" s="114" t="s">
        <v>197</v>
      </c>
    </row>
    <row r="4" spans="1:5" ht="12.75">
      <c r="A4" s="145" t="s">
        <v>65</v>
      </c>
      <c r="B4" s="145"/>
      <c r="C4" s="145"/>
      <c r="D4" s="145"/>
      <c r="E4" s="116" t="s">
        <v>198</v>
      </c>
    </row>
    <row r="5" spans="1:5" ht="12.75">
      <c r="A5" s="117"/>
      <c r="B5" s="117"/>
      <c r="C5" s="117"/>
      <c r="D5" s="117"/>
      <c r="E5" s="116"/>
    </row>
    <row r="6" spans="1:6" ht="12.75">
      <c r="A6" s="118" t="s">
        <v>1</v>
      </c>
      <c r="E6" s="119"/>
      <c r="F6" s="120"/>
    </row>
    <row r="7" spans="1:6" ht="15.75" customHeight="1">
      <c r="A7" s="121" t="s">
        <v>2</v>
      </c>
      <c r="B7" s="144" t="s">
        <v>3</v>
      </c>
      <c r="C7" s="144" t="s">
        <v>4</v>
      </c>
      <c r="D7" s="144" t="s">
        <v>5</v>
      </c>
      <c r="E7" s="139" t="s">
        <v>8</v>
      </c>
      <c r="F7" s="139" t="s">
        <v>191</v>
      </c>
    </row>
    <row r="8" spans="1:6" ht="27.75" customHeight="1">
      <c r="A8" s="122"/>
      <c r="B8" s="140"/>
      <c r="C8" s="140"/>
      <c r="D8" s="140"/>
      <c r="E8" s="140"/>
      <c r="F8" s="140"/>
    </row>
    <row r="9" spans="1:6" ht="34.5" customHeight="1">
      <c r="A9" s="122"/>
      <c r="B9" s="140"/>
      <c r="C9" s="140"/>
      <c r="D9" s="140"/>
      <c r="E9" s="140"/>
      <c r="F9" s="140"/>
    </row>
    <row r="10" spans="1:6" ht="12.75">
      <c r="A10" s="122"/>
      <c r="B10" s="140"/>
      <c r="C10" s="140"/>
      <c r="D10" s="140"/>
      <c r="E10" s="141"/>
      <c r="F10" s="141"/>
    </row>
    <row r="11" spans="1:6" ht="12.75">
      <c r="A11" s="123">
        <v>1</v>
      </c>
      <c r="B11" s="123">
        <v>2</v>
      </c>
      <c r="C11" s="123">
        <v>3</v>
      </c>
      <c r="D11" s="123">
        <v>4</v>
      </c>
      <c r="E11" s="124">
        <v>18</v>
      </c>
      <c r="F11" s="124">
        <v>19</v>
      </c>
    </row>
    <row r="12" spans="1:7" s="87" customFormat="1" ht="16.5" customHeight="1">
      <c r="A12" s="125">
        <v>1</v>
      </c>
      <c r="B12" s="123" t="s">
        <v>59</v>
      </c>
      <c r="C12" s="125">
        <v>1</v>
      </c>
      <c r="D12" s="126">
        <v>8000</v>
      </c>
      <c r="E12" s="127">
        <f>D12</f>
        <v>8000</v>
      </c>
      <c r="F12" s="127">
        <f aca="true" t="shared" si="0" ref="F12:F41">E12*12</f>
        <v>96000</v>
      </c>
      <c r="G12" s="91"/>
    </row>
    <row r="13" spans="1:7" s="87" customFormat="1" ht="25.5">
      <c r="A13" s="125">
        <v>2</v>
      </c>
      <c r="B13" s="128" t="s">
        <v>160</v>
      </c>
      <c r="C13" s="125">
        <v>1</v>
      </c>
      <c r="D13" s="126">
        <v>7000</v>
      </c>
      <c r="E13" s="127">
        <f aca="true" t="shared" si="1" ref="E13:E76">D13</f>
        <v>7000</v>
      </c>
      <c r="F13" s="129">
        <f t="shared" si="0"/>
        <v>84000</v>
      </c>
      <c r="G13" s="91"/>
    </row>
    <row r="14" spans="1:7" s="87" customFormat="1" ht="25.5">
      <c r="A14" s="125">
        <v>3</v>
      </c>
      <c r="B14" s="128" t="s">
        <v>161</v>
      </c>
      <c r="C14" s="125">
        <v>1</v>
      </c>
      <c r="D14" s="126">
        <v>7000</v>
      </c>
      <c r="E14" s="127">
        <f t="shared" si="1"/>
        <v>7000</v>
      </c>
      <c r="F14" s="129">
        <f t="shared" si="0"/>
        <v>84000</v>
      </c>
      <c r="G14" s="91"/>
    </row>
    <row r="15" spans="1:7" s="87" customFormat="1" ht="12.75">
      <c r="A15" s="125">
        <v>4</v>
      </c>
      <c r="B15" s="128" t="s">
        <v>60</v>
      </c>
      <c r="C15" s="125">
        <v>1</v>
      </c>
      <c r="D15" s="130">
        <v>7000</v>
      </c>
      <c r="E15" s="127">
        <f t="shared" si="1"/>
        <v>7000</v>
      </c>
      <c r="F15" s="127">
        <f t="shared" si="0"/>
        <v>84000</v>
      </c>
      <c r="G15" s="91"/>
    </row>
    <row r="16" spans="1:7" s="87" customFormat="1" ht="12.75">
      <c r="A16" s="125">
        <v>5</v>
      </c>
      <c r="B16" s="128" t="s">
        <v>199</v>
      </c>
      <c r="C16" s="125">
        <v>1</v>
      </c>
      <c r="D16" s="130">
        <v>7000</v>
      </c>
      <c r="E16" s="127">
        <f t="shared" si="1"/>
        <v>7000</v>
      </c>
      <c r="F16" s="127">
        <f t="shared" si="0"/>
        <v>84000</v>
      </c>
      <c r="G16" s="91"/>
    </row>
    <row r="17" spans="1:7" s="87" customFormat="1" ht="12.75">
      <c r="A17" s="125">
        <v>6</v>
      </c>
      <c r="B17" s="128" t="s">
        <v>200</v>
      </c>
      <c r="C17" s="125">
        <v>1</v>
      </c>
      <c r="D17" s="130">
        <v>7000</v>
      </c>
      <c r="E17" s="127">
        <f t="shared" si="1"/>
        <v>7000</v>
      </c>
      <c r="F17" s="127">
        <f t="shared" si="0"/>
        <v>84000</v>
      </c>
      <c r="G17" s="91"/>
    </row>
    <row r="18" spans="1:7" s="87" customFormat="1" ht="12.75">
      <c r="A18" s="125">
        <v>7</v>
      </c>
      <c r="B18" s="128" t="s">
        <v>203</v>
      </c>
      <c r="C18" s="125">
        <v>1</v>
      </c>
      <c r="D18" s="130">
        <v>7000</v>
      </c>
      <c r="E18" s="127">
        <f t="shared" si="1"/>
        <v>7000</v>
      </c>
      <c r="F18" s="127">
        <f t="shared" si="0"/>
        <v>84000</v>
      </c>
      <c r="G18" s="91"/>
    </row>
    <row r="19" spans="1:7" s="87" customFormat="1" ht="12.75">
      <c r="A19" s="125">
        <v>8</v>
      </c>
      <c r="B19" s="128" t="s">
        <v>201</v>
      </c>
      <c r="C19" s="125">
        <v>1</v>
      </c>
      <c r="D19" s="130">
        <v>7000</v>
      </c>
      <c r="E19" s="127">
        <f t="shared" si="1"/>
        <v>7000</v>
      </c>
      <c r="F19" s="127">
        <f t="shared" si="0"/>
        <v>84000</v>
      </c>
      <c r="G19" s="91"/>
    </row>
    <row r="20" spans="1:7" s="87" customFormat="1" ht="12.75">
      <c r="A20" s="125">
        <v>9</v>
      </c>
      <c r="B20" s="128" t="s">
        <v>202</v>
      </c>
      <c r="C20" s="125">
        <v>1</v>
      </c>
      <c r="D20" s="130">
        <v>7000</v>
      </c>
      <c r="E20" s="127">
        <f t="shared" si="1"/>
        <v>7000</v>
      </c>
      <c r="F20" s="127">
        <f t="shared" si="0"/>
        <v>84000</v>
      </c>
      <c r="G20" s="91"/>
    </row>
    <row r="21" spans="1:7" s="87" customFormat="1" ht="12.75">
      <c r="A21" s="125">
        <v>10</v>
      </c>
      <c r="B21" s="128" t="s">
        <v>204</v>
      </c>
      <c r="C21" s="125">
        <v>1</v>
      </c>
      <c r="D21" s="130">
        <v>7000</v>
      </c>
      <c r="E21" s="127">
        <f t="shared" si="1"/>
        <v>7000</v>
      </c>
      <c r="F21" s="127">
        <f t="shared" si="0"/>
        <v>84000</v>
      </c>
      <c r="G21" s="91"/>
    </row>
    <row r="22" spans="1:7" s="87" customFormat="1" ht="12.75">
      <c r="A22" s="125">
        <v>11</v>
      </c>
      <c r="B22" s="128" t="s">
        <v>205</v>
      </c>
      <c r="C22" s="125">
        <v>1</v>
      </c>
      <c r="D22" s="130">
        <v>7000</v>
      </c>
      <c r="E22" s="127">
        <f t="shared" si="1"/>
        <v>7000</v>
      </c>
      <c r="F22" s="127">
        <f t="shared" si="0"/>
        <v>84000</v>
      </c>
      <c r="G22" s="91"/>
    </row>
    <row r="23" spans="1:7" s="87" customFormat="1" ht="12.75">
      <c r="A23" s="125">
        <v>12</v>
      </c>
      <c r="B23" s="128" t="s">
        <v>206</v>
      </c>
      <c r="C23" s="125">
        <v>1</v>
      </c>
      <c r="D23" s="130">
        <v>7000</v>
      </c>
      <c r="E23" s="127">
        <f t="shared" si="1"/>
        <v>7000</v>
      </c>
      <c r="F23" s="127">
        <f t="shared" si="0"/>
        <v>84000</v>
      </c>
      <c r="G23" s="91"/>
    </row>
    <row r="24" spans="1:7" s="87" customFormat="1" ht="12.75">
      <c r="A24" s="125">
        <v>13</v>
      </c>
      <c r="B24" s="128" t="s">
        <v>207</v>
      </c>
      <c r="C24" s="125">
        <v>1</v>
      </c>
      <c r="D24" s="130">
        <v>7000</v>
      </c>
      <c r="E24" s="127">
        <f t="shared" si="1"/>
        <v>7000</v>
      </c>
      <c r="F24" s="129">
        <f t="shared" si="0"/>
        <v>84000</v>
      </c>
      <c r="G24" s="91"/>
    </row>
    <row r="25" spans="1:7" s="87" customFormat="1" ht="12.75">
      <c r="A25" s="125">
        <v>14</v>
      </c>
      <c r="B25" s="128" t="s">
        <v>208</v>
      </c>
      <c r="C25" s="125">
        <v>1</v>
      </c>
      <c r="D25" s="130">
        <v>7000</v>
      </c>
      <c r="E25" s="127">
        <f t="shared" si="1"/>
        <v>7000</v>
      </c>
      <c r="F25" s="127">
        <f t="shared" si="0"/>
        <v>84000</v>
      </c>
      <c r="G25" s="91"/>
    </row>
    <row r="26" spans="1:7" s="87" customFormat="1" ht="12.75">
      <c r="A26" s="125">
        <v>15</v>
      </c>
      <c r="B26" s="128" t="s">
        <v>209</v>
      </c>
      <c r="C26" s="125">
        <v>1</v>
      </c>
      <c r="D26" s="130">
        <v>7000</v>
      </c>
      <c r="E26" s="127">
        <f t="shared" si="1"/>
        <v>7000</v>
      </c>
      <c r="F26" s="127">
        <f t="shared" si="0"/>
        <v>84000</v>
      </c>
      <c r="G26" s="91"/>
    </row>
    <row r="27" spans="1:7" s="87" customFormat="1" ht="12.75">
      <c r="A27" s="125">
        <v>16</v>
      </c>
      <c r="B27" s="128" t="s">
        <v>210</v>
      </c>
      <c r="C27" s="125">
        <v>1</v>
      </c>
      <c r="D27" s="130">
        <v>7000</v>
      </c>
      <c r="E27" s="127">
        <f t="shared" si="1"/>
        <v>7000</v>
      </c>
      <c r="F27" s="127">
        <f t="shared" si="0"/>
        <v>84000</v>
      </c>
      <c r="G27" s="91"/>
    </row>
    <row r="28" spans="1:7" s="87" customFormat="1" ht="12.75">
      <c r="A28" s="125">
        <v>17</v>
      </c>
      <c r="B28" s="128" t="s">
        <v>211</v>
      </c>
      <c r="C28" s="125">
        <v>1</v>
      </c>
      <c r="D28" s="130">
        <v>7000</v>
      </c>
      <c r="E28" s="127">
        <f t="shared" si="1"/>
        <v>7000</v>
      </c>
      <c r="F28" s="127">
        <f t="shared" si="0"/>
        <v>84000</v>
      </c>
      <c r="G28" s="91"/>
    </row>
    <row r="29" spans="1:7" s="87" customFormat="1" ht="12.75">
      <c r="A29" s="125">
        <v>18</v>
      </c>
      <c r="B29" s="128" t="s">
        <v>212</v>
      </c>
      <c r="C29" s="125">
        <v>1</v>
      </c>
      <c r="D29" s="130">
        <v>7000</v>
      </c>
      <c r="E29" s="127">
        <f t="shared" si="1"/>
        <v>7000</v>
      </c>
      <c r="F29" s="127">
        <f t="shared" si="0"/>
        <v>84000</v>
      </c>
      <c r="G29" s="91"/>
    </row>
    <row r="30" spans="1:7" s="87" customFormat="1" ht="12.75">
      <c r="A30" s="125">
        <v>19</v>
      </c>
      <c r="B30" s="128" t="s">
        <v>213</v>
      </c>
      <c r="C30" s="125">
        <v>1</v>
      </c>
      <c r="D30" s="130">
        <v>7000</v>
      </c>
      <c r="E30" s="127">
        <f t="shared" si="1"/>
        <v>7000</v>
      </c>
      <c r="F30" s="127">
        <f t="shared" si="0"/>
        <v>84000</v>
      </c>
      <c r="G30" s="91"/>
    </row>
    <row r="31" spans="1:7" s="87" customFormat="1" ht="12.75">
      <c r="A31" s="125">
        <v>20</v>
      </c>
      <c r="B31" s="128" t="s">
        <v>214</v>
      </c>
      <c r="C31" s="125">
        <v>1</v>
      </c>
      <c r="D31" s="130">
        <v>7000</v>
      </c>
      <c r="E31" s="127">
        <f t="shared" si="1"/>
        <v>7000</v>
      </c>
      <c r="F31" s="127">
        <f t="shared" si="0"/>
        <v>84000</v>
      </c>
      <c r="G31" s="91"/>
    </row>
    <row r="32" spans="1:7" s="87" customFormat="1" ht="12.75">
      <c r="A32" s="125">
        <v>21</v>
      </c>
      <c r="B32" s="128" t="s">
        <v>215</v>
      </c>
      <c r="C32" s="125">
        <v>1</v>
      </c>
      <c r="D32" s="130">
        <v>7000</v>
      </c>
      <c r="E32" s="127">
        <f t="shared" si="1"/>
        <v>7000</v>
      </c>
      <c r="F32" s="127">
        <f t="shared" si="0"/>
        <v>84000</v>
      </c>
      <c r="G32" s="91"/>
    </row>
    <row r="33" spans="1:7" s="87" customFormat="1" ht="12.75">
      <c r="A33" s="125">
        <v>22</v>
      </c>
      <c r="B33" s="128" t="s">
        <v>188</v>
      </c>
      <c r="C33" s="125">
        <v>1</v>
      </c>
      <c r="D33" s="130">
        <v>7000</v>
      </c>
      <c r="E33" s="127">
        <f t="shared" si="1"/>
        <v>7000</v>
      </c>
      <c r="F33" s="127">
        <f t="shared" si="0"/>
        <v>84000</v>
      </c>
      <c r="G33" s="91"/>
    </row>
    <row r="34" spans="1:7" s="87" customFormat="1" ht="12.75">
      <c r="A34" s="125">
        <v>23</v>
      </c>
      <c r="B34" s="128" t="s">
        <v>187</v>
      </c>
      <c r="C34" s="125">
        <v>1</v>
      </c>
      <c r="D34" s="130">
        <v>7000</v>
      </c>
      <c r="E34" s="127">
        <f t="shared" si="1"/>
        <v>7000</v>
      </c>
      <c r="F34" s="127">
        <f t="shared" si="0"/>
        <v>84000</v>
      </c>
      <c r="G34" s="91"/>
    </row>
    <row r="35" spans="1:7" s="87" customFormat="1" ht="12.75">
      <c r="A35" s="125">
        <v>24</v>
      </c>
      <c r="B35" s="128" t="s">
        <v>196</v>
      </c>
      <c r="C35" s="125">
        <v>1</v>
      </c>
      <c r="D35" s="130">
        <v>7000</v>
      </c>
      <c r="E35" s="127">
        <f t="shared" si="1"/>
        <v>7000</v>
      </c>
      <c r="F35" s="127">
        <f t="shared" si="0"/>
        <v>84000</v>
      </c>
      <c r="G35" s="91"/>
    </row>
    <row r="36" spans="1:7" s="87" customFormat="1" ht="38.25">
      <c r="A36" s="125">
        <v>25</v>
      </c>
      <c r="B36" s="131" t="s">
        <v>163</v>
      </c>
      <c r="C36" s="125">
        <v>1</v>
      </c>
      <c r="D36" s="126">
        <v>5900</v>
      </c>
      <c r="E36" s="127">
        <f t="shared" si="1"/>
        <v>5900</v>
      </c>
      <c r="F36" s="127">
        <f t="shared" si="0"/>
        <v>70800</v>
      </c>
      <c r="G36" s="91"/>
    </row>
    <row r="37" spans="1:7" s="87" customFormat="1" ht="12.75">
      <c r="A37" s="125">
        <v>26</v>
      </c>
      <c r="B37" s="128" t="s">
        <v>61</v>
      </c>
      <c r="C37" s="125">
        <v>1</v>
      </c>
      <c r="D37" s="126">
        <v>4000</v>
      </c>
      <c r="E37" s="127">
        <f t="shared" si="1"/>
        <v>4000</v>
      </c>
      <c r="F37" s="127">
        <f t="shared" si="0"/>
        <v>48000</v>
      </c>
      <c r="G37" s="91"/>
    </row>
    <row r="38" spans="1:7" s="87" customFormat="1" ht="12.75">
      <c r="A38" s="125">
        <v>27</v>
      </c>
      <c r="B38" s="128" t="s">
        <v>61</v>
      </c>
      <c r="C38" s="125">
        <v>1</v>
      </c>
      <c r="D38" s="126">
        <v>4000</v>
      </c>
      <c r="E38" s="127">
        <f t="shared" si="1"/>
        <v>4000</v>
      </c>
      <c r="F38" s="127">
        <f t="shared" si="0"/>
        <v>48000</v>
      </c>
      <c r="G38" s="91"/>
    </row>
    <row r="39" spans="1:6" s="87" customFormat="1" ht="12.75">
      <c r="A39" s="132">
        <v>28</v>
      </c>
      <c r="B39" s="133" t="s">
        <v>142</v>
      </c>
      <c r="C39" s="132">
        <v>1</v>
      </c>
      <c r="D39" s="126">
        <v>4000</v>
      </c>
      <c r="E39" s="127">
        <f t="shared" si="1"/>
        <v>4000</v>
      </c>
      <c r="F39" s="134">
        <f t="shared" si="0"/>
        <v>48000</v>
      </c>
    </row>
    <row r="40" spans="1:7" s="87" customFormat="1" ht="12.75">
      <c r="A40" s="125">
        <v>29</v>
      </c>
      <c r="B40" s="128" t="s">
        <v>168</v>
      </c>
      <c r="C40" s="125">
        <v>1</v>
      </c>
      <c r="D40" s="126">
        <v>4000</v>
      </c>
      <c r="E40" s="127">
        <f t="shared" si="1"/>
        <v>4000</v>
      </c>
      <c r="F40" s="127">
        <f t="shared" si="0"/>
        <v>48000</v>
      </c>
      <c r="G40" s="91"/>
    </row>
    <row r="41" spans="1:7" s="87" customFormat="1" ht="12.75">
      <c r="A41" s="125">
        <v>30</v>
      </c>
      <c r="B41" s="128" t="s">
        <v>169</v>
      </c>
      <c r="C41" s="125">
        <v>1</v>
      </c>
      <c r="D41" s="126">
        <v>4000</v>
      </c>
      <c r="E41" s="127">
        <f t="shared" si="1"/>
        <v>4000</v>
      </c>
      <c r="F41" s="127">
        <f t="shared" si="0"/>
        <v>48000</v>
      </c>
      <c r="G41" s="91"/>
    </row>
    <row r="42" spans="1:7" s="87" customFormat="1" ht="12.75">
      <c r="A42" s="125">
        <v>31</v>
      </c>
      <c r="B42" s="131" t="s">
        <v>144</v>
      </c>
      <c r="C42" s="125">
        <v>1</v>
      </c>
      <c r="D42" s="126">
        <v>5900</v>
      </c>
      <c r="E42" s="127">
        <f t="shared" si="1"/>
        <v>5900</v>
      </c>
      <c r="F42" s="127">
        <f aca="true" t="shared" si="2" ref="F42:F62">E42*12</f>
        <v>70800</v>
      </c>
      <c r="G42" s="91"/>
    </row>
    <row r="43" spans="1:7" s="87" customFormat="1" ht="25.5">
      <c r="A43" s="125">
        <v>32</v>
      </c>
      <c r="B43" s="128" t="s">
        <v>145</v>
      </c>
      <c r="C43" s="125">
        <v>1</v>
      </c>
      <c r="D43" s="126">
        <v>2600</v>
      </c>
      <c r="E43" s="127">
        <f t="shared" si="1"/>
        <v>2600</v>
      </c>
      <c r="F43" s="127">
        <f t="shared" si="2"/>
        <v>31200</v>
      </c>
      <c r="G43" s="91"/>
    </row>
    <row r="44" spans="1:7" s="87" customFormat="1" ht="12.75">
      <c r="A44" s="125">
        <v>33</v>
      </c>
      <c r="B44" s="128" t="s">
        <v>152</v>
      </c>
      <c r="C44" s="125">
        <v>1</v>
      </c>
      <c r="D44" s="126">
        <v>2900</v>
      </c>
      <c r="E44" s="127">
        <f t="shared" si="1"/>
        <v>2900</v>
      </c>
      <c r="F44" s="127">
        <f t="shared" si="2"/>
        <v>34800</v>
      </c>
      <c r="G44" s="91"/>
    </row>
    <row r="45" spans="1:7" s="87" customFormat="1" ht="12.75">
      <c r="A45" s="125">
        <v>34</v>
      </c>
      <c r="B45" s="128" t="s">
        <v>168</v>
      </c>
      <c r="C45" s="125">
        <v>1</v>
      </c>
      <c r="D45" s="126">
        <v>4000</v>
      </c>
      <c r="E45" s="127">
        <f t="shared" si="1"/>
        <v>4000</v>
      </c>
      <c r="F45" s="127">
        <f t="shared" si="2"/>
        <v>48000</v>
      </c>
      <c r="G45" s="91"/>
    </row>
    <row r="46" spans="1:7" s="87" customFormat="1" ht="12.75">
      <c r="A46" s="125">
        <v>35</v>
      </c>
      <c r="B46" s="128" t="s">
        <v>179</v>
      </c>
      <c r="C46" s="125">
        <v>1</v>
      </c>
      <c r="D46" s="126">
        <v>2600</v>
      </c>
      <c r="E46" s="127">
        <f t="shared" si="1"/>
        <v>2600</v>
      </c>
      <c r="F46" s="127">
        <f t="shared" si="2"/>
        <v>31200</v>
      </c>
      <c r="G46" s="91"/>
    </row>
    <row r="47" spans="1:7" s="87" customFormat="1" ht="12.75">
      <c r="A47" s="125">
        <v>36</v>
      </c>
      <c r="B47" s="128" t="s">
        <v>179</v>
      </c>
      <c r="C47" s="125">
        <v>1</v>
      </c>
      <c r="D47" s="126">
        <v>2600</v>
      </c>
      <c r="E47" s="127">
        <f t="shared" si="1"/>
        <v>2600</v>
      </c>
      <c r="F47" s="127">
        <f t="shared" si="2"/>
        <v>31200</v>
      </c>
      <c r="G47" s="91"/>
    </row>
    <row r="48" spans="1:7" s="87" customFormat="1" ht="12.75">
      <c r="A48" s="125">
        <v>37</v>
      </c>
      <c r="B48" s="128" t="s">
        <v>179</v>
      </c>
      <c r="C48" s="125">
        <v>1</v>
      </c>
      <c r="D48" s="126">
        <v>2600</v>
      </c>
      <c r="E48" s="127">
        <f t="shared" si="1"/>
        <v>2600</v>
      </c>
      <c r="F48" s="127">
        <f t="shared" si="2"/>
        <v>31200</v>
      </c>
      <c r="G48" s="91"/>
    </row>
    <row r="49" spans="1:7" s="87" customFormat="1" ht="12.75">
      <c r="A49" s="125">
        <v>38</v>
      </c>
      <c r="B49" s="128" t="s">
        <v>179</v>
      </c>
      <c r="C49" s="125">
        <v>1</v>
      </c>
      <c r="D49" s="126">
        <v>2600</v>
      </c>
      <c r="E49" s="127">
        <f t="shared" si="1"/>
        <v>2600</v>
      </c>
      <c r="F49" s="127">
        <f t="shared" si="2"/>
        <v>31200</v>
      </c>
      <c r="G49" s="91"/>
    </row>
    <row r="50" spans="1:7" s="87" customFormat="1" ht="12.75">
      <c r="A50" s="125">
        <v>39</v>
      </c>
      <c r="B50" s="128" t="s">
        <v>178</v>
      </c>
      <c r="C50" s="125">
        <v>1</v>
      </c>
      <c r="D50" s="126">
        <v>2600</v>
      </c>
      <c r="E50" s="127">
        <f t="shared" si="1"/>
        <v>2600</v>
      </c>
      <c r="F50" s="127">
        <f t="shared" si="2"/>
        <v>31200</v>
      </c>
      <c r="G50" s="91"/>
    </row>
    <row r="51" spans="1:7" s="87" customFormat="1" ht="12.75">
      <c r="A51" s="125">
        <v>40</v>
      </c>
      <c r="B51" s="128" t="s">
        <v>178</v>
      </c>
      <c r="C51" s="125">
        <v>1</v>
      </c>
      <c r="D51" s="126">
        <v>2600</v>
      </c>
      <c r="E51" s="127">
        <f t="shared" si="1"/>
        <v>2600</v>
      </c>
      <c r="F51" s="127">
        <f t="shared" si="2"/>
        <v>31200</v>
      </c>
      <c r="G51" s="91"/>
    </row>
    <row r="52" spans="1:7" s="87" customFormat="1" ht="12.75">
      <c r="A52" s="125">
        <v>41</v>
      </c>
      <c r="B52" s="128" t="s">
        <v>179</v>
      </c>
      <c r="C52" s="125">
        <v>1</v>
      </c>
      <c r="D52" s="126">
        <v>2600</v>
      </c>
      <c r="E52" s="127">
        <f t="shared" si="1"/>
        <v>2600</v>
      </c>
      <c r="F52" s="127">
        <f t="shared" si="2"/>
        <v>31200</v>
      </c>
      <c r="G52" s="91"/>
    </row>
    <row r="53" spans="1:7" s="87" customFormat="1" ht="12.75">
      <c r="A53" s="125">
        <v>42</v>
      </c>
      <c r="B53" s="128" t="s">
        <v>179</v>
      </c>
      <c r="C53" s="125">
        <v>1</v>
      </c>
      <c r="D53" s="126">
        <v>2600</v>
      </c>
      <c r="E53" s="127">
        <f t="shared" si="1"/>
        <v>2600</v>
      </c>
      <c r="F53" s="127">
        <f t="shared" si="2"/>
        <v>31200</v>
      </c>
      <c r="G53" s="91"/>
    </row>
    <row r="54" spans="1:7" s="87" customFormat="1" ht="12.75">
      <c r="A54" s="125">
        <v>43</v>
      </c>
      <c r="B54" s="128" t="s">
        <v>170</v>
      </c>
      <c r="C54" s="125">
        <v>1</v>
      </c>
      <c r="D54" s="126">
        <v>2600</v>
      </c>
      <c r="E54" s="127">
        <f t="shared" si="1"/>
        <v>2600</v>
      </c>
      <c r="F54" s="127">
        <f t="shared" si="2"/>
        <v>31200</v>
      </c>
      <c r="G54" s="91"/>
    </row>
    <row r="55" spans="1:7" s="87" customFormat="1" ht="12.75">
      <c r="A55" s="125">
        <v>44</v>
      </c>
      <c r="B55" s="131" t="s">
        <v>143</v>
      </c>
      <c r="C55" s="125">
        <v>1</v>
      </c>
      <c r="D55" s="126">
        <v>5900</v>
      </c>
      <c r="E55" s="127">
        <f t="shared" si="1"/>
        <v>5900</v>
      </c>
      <c r="F55" s="127">
        <f t="shared" si="2"/>
        <v>70800</v>
      </c>
      <c r="G55" s="91"/>
    </row>
    <row r="56" spans="1:7" s="87" customFormat="1" ht="12.75">
      <c r="A56" s="125">
        <v>45</v>
      </c>
      <c r="B56" s="128" t="s">
        <v>150</v>
      </c>
      <c r="C56" s="125">
        <v>1</v>
      </c>
      <c r="D56" s="126">
        <v>2900</v>
      </c>
      <c r="E56" s="127">
        <f t="shared" si="1"/>
        <v>2900</v>
      </c>
      <c r="F56" s="127">
        <f t="shared" si="2"/>
        <v>34800</v>
      </c>
      <c r="G56" s="91"/>
    </row>
    <row r="57" spans="1:6" s="87" customFormat="1" ht="12.75">
      <c r="A57" s="132">
        <v>46</v>
      </c>
      <c r="B57" s="133" t="s">
        <v>142</v>
      </c>
      <c r="C57" s="132">
        <v>1</v>
      </c>
      <c r="D57" s="126">
        <v>4000</v>
      </c>
      <c r="E57" s="127">
        <f t="shared" si="1"/>
        <v>4000</v>
      </c>
      <c r="F57" s="134">
        <f t="shared" si="2"/>
        <v>48000</v>
      </c>
    </row>
    <row r="58" spans="1:7" s="87" customFormat="1" ht="12.75">
      <c r="A58" s="125">
        <v>47</v>
      </c>
      <c r="B58" s="128" t="s">
        <v>142</v>
      </c>
      <c r="C58" s="125">
        <v>1</v>
      </c>
      <c r="D58" s="126">
        <v>4000</v>
      </c>
      <c r="E58" s="127">
        <f t="shared" si="1"/>
        <v>4000</v>
      </c>
      <c r="F58" s="127">
        <f t="shared" si="2"/>
        <v>48000</v>
      </c>
      <c r="G58" s="91"/>
    </row>
    <row r="59" spans="1:6" s="87" customFormat="1" ht="12.75">
      <c r="A59" s="132">
        <v>48</v>
      </c>
      <c r="B59" s="133" t="s">
        <v>157</v>
      </c>
      <c r="C59" s="132">
        <v>1</v>
      </c>
      <c r="D59" s="126">
        <v>4000</v>
      </c>
      <c r="E59" s="127">
        <f t="shared" si="1"/>
        <v>4000</v>
      </c>
      <c r="F59" s="134">
        <f t="shared" si="2"/>
        <v>48000</v>
      </c>
    </row>
    <row r="60" spans="1:6" s="87" customFormat="1" ht="12.75">
      <c r="A60" s="132">
        <v>49</v>
      </c>
      <c r="B60" s="133" t="s">
        <v>189</v>
      </c>
      <c r="C60" s="132">
        <v>1</v>
      </c>
      <c r="D60" s="126">
        <v>2156</v>
      </c>
      <c r="E60" s="127">
        <f t="shared" si="1"/>
        <v>2156</v>
      </c>
      <c r="F60" s="127">
        <f t="shared" si="2"/>
        <v>25872</v>
      </c>
    </row>
    <row r="61" spans="1:7" s="87" customFormat="1" ht="12.75">
      <c r="A61" s="125">
        <v>50</v>
      </c>
      <c r="B61" s="128" t="s">
        <v>62</v>
      </c>
      <c r="C61" s="125">
        <v>1</v>
      </c>
      <c r="D61" s="126">
        <v>2156</v>
      </c>
      <c r="E61" s="127">
        <f t="shared" si="1"/>
        <v>2156</v>
      </c>
      <c r="F61" s="127">
        <f t="shared" si="2"/>
        <v>25872</v>
      </c>
      <c r="G61" s="91"/>
    </row>
    <row r="62" spans="1:7" s="87" customFormat="1" ht="12.75">
      <c r="A62" s="125">
        <v>51</v>
      </c>
      <c r="B62" s="128" t="s">
        <v>63</v>
      </c>
      <c r="C62" s="125">
        <v>1</v>
      </c>
      <c r="D62" s="126">
        <v>2251</v>
      </c>
      <c r="E62" s="127">
        <f t="shared" si="1"/>
        <v>2251</v>
      </c>
      <c r="F62" s="127">
        <f t="shared" si="2"/>
        <v>27012</v>
      </c>
      <c r="G62" s="91"/>
    </row>
    <row r="63" spans="1:7" s="87" customFormat="1" ht="25.5">
      <c r="A63" s="125">
        <v>52</v>
      </c>
      <c r="B63" s="131" t="s">
        <v>180</v>
      </c>
      <c r="C63" s="125">
        <v>1</v>
      </c>
      <c r="D63" s="126">
        <v>5900</v>
      </c>
      <c r="E63" s="127">
        <f t="shared" si="1"/>
        <v>5900</v>
      </c>
      <c r="F63" s="127">
        <f aca="true" t="shared" si="3" ref="F63:F89">E63*12</f>
        <v>70800</v>
      </c>
      <c r="G63" s="91"/>
    </row>
    <row r="64" spans="1:7" s="87" customFormat="1" ht="12.75">
      <c r="A64" s="125">
        <v>53</v>
      </c>
      <c r="B64" s="128" t="s">
        <v>172</v>
      </c>
      <c r="C64" s="125">
        <v>1</v>
      </c>
      <c r="D64" s="126">
        <v>4400</v>
      </c>
      <c r="E64" s="127">
        <f t="shared" si="1"/>
        <v>4400</v>
      </c>
      <c r="F64" s="127">
        <f t="shared" si="3"/>
        <v>52800</v>
      </c>
      <c r="G64" s="91"/>
    </row>
    <row r="65" spans="1:7" s="87" customFormat="1" ht="12.75">
      <c r="A65" s="125">
        <v>54</v>
      </c>
      <c r="B65" s="128" t="s">
        <v>142</v>
      </c>
      <c r="C65" s="125">
        <v>1</v>
      </c>
      <c r="D65" s="126">
        <v>4000</v>
      </c>
      <c r="E65" s="127">
        <f t="shared" si="1"/>
        <v>4000</v>
      </c>
      <c r="F65" s="127">
        <f t="shared" si="3"/>
        <v>48000</v>
      </c>
      <c r="G65" s="91"/>
    </row>
    <row r="66" spans="1:7" s="87" customFormat="1" ht="12.75">
      <c r="A66" s="125">
        <v>55</v>
      </c>
      <c r="B66" s="128" t="s">
        <v>142</v>
      </c>
      <c r="C66" s="125">
        <v>1</v>
      </c>
      <c r="D66" s="126">
        <v>4000</v>
      </c>
      <c r="E66" s="127">
        <f t="shared" si="1"/>
        <v>4000</v>
      </c>
      <c r="F66" s="127">
        <f t="shared" si="3"/>
        <v>48000</v>
      </c>
      <c r="G66" s="91"/>
    </row>
    <row r="67" spans="1:7" s="87" customFormat="1" ht="25.5">
      <c r="A67" s="125">
        <v>56</v>
      </c>
      <c r="B67" s="131" t="s">
        <v>164</v>
      </c>
      <c r="C67" s="125">
        <v>1</v>
      </c>
      <c r="D67" s="135">
        <v>5900</v>
      </c>
      <c r="E67" s="127">
        <f t="shared" si="1"/>
        <v>5900</v>
      </c>
      <c r="F67" s="127">
        <f t="shared" si="3"/>
        <v>70800</v>
      </c>
      <c r="G67" s="91"/>
    </row>
    <row r="68" spans="1:7" s="87" customFormat="1" ht="12.75">
      <c r="A68" s="125">
        <v>57</v>
      </c>
      <c r="B68" s="128" t="s">
        <v>159</v>
      </c>
      <c r="C68" s="125">
        <v>1</v>
      </c>
      <c r="D68" s="126">
        <v>4400</v>
      </c>
      <c r="E68" s="127">
        <f t="shared" si="1"/>
        <v>4400</v>
      </c>
      <c r="F68" s="127">
        <f t="shared" si="3"/>
        <v>52800</v>
      </c>
      <c r="G68" s="91"/>
    </row>
    <row r="69" spans="1:7" s="87" customFormat="1" ht="129.75" customHeight="1">
      <c r="A69" s="125">
        <v>58</v>
      </c>
      <c r="B69" s="131" t="s">
        <v>165</v>
      </c>
      <c r="C69" s="125">
        <v>1</v>
      </c>
      <c r="D69" s="126">
        <v>5900</v>
      </c>
      <c r="E69" s="127">
        <f t="shared" si="1"/>
        <v>5900</v>
      </c>
      <c r="F69" s="127">
        <f t="shared" si="3"/>
        <v>70800</v>
      </c>
      <c r="G69" s="91"/>
    </row>
    <row r="70" spans="1:7" s="87" customFormat="1" ht="12.75">
      <c r="A70" s="125">
        <v>59</v>
      </c>
      <c r="B70" s="128" t="s">
        <v>142</v>
      </c>
      <c r="C70" s="125">
        <v>1</v>
      </c>
      <c r="D70" s="126">
        <v>4000</v>
      </c>
      <c r="E70" s="127">
        <f t="shared" si="1"/>
        <v>4000</v>
      </c>
      <c r="F70" s="127">
        <f t="shared" si="3"/>
        <v>48000</v>
      </c>
      <c r="G70" s="91"/>
    </row>
    <row r="71" spans="1:6" s="87" customFormat="1" ht="12.75">
      <c r="A71" s="132">
        <v>60</v>
      </c>
      <c r="B71" s="133" t="s">
        <v>142</v>
      </c>
      <c r="C71" s="132">
        <v>1</v>
      </c>
      <c r="D71" s="126">
        <v>4000</v>
      </c>
      <c r="E71" s="127">
        <f t="shared" si="1"/>
        <v>4000</v>
      </c>
      <c r="F71" s="134">
        <f t="shared" si="3"/>
        <v>48000</v>
      </c>
    </row>
    <row r="72" spans="1:7" s="87" customFormat="1" ht="12.75">
      <c r="A72" s="125">
        <v>61</v>
      </c>
      <c r="B72" s="128" t="s">
        <v>122</v>
      </c>
      <c r="C72" s="125">
        <v>1</v>
      </c>
      <c r="D72" s="135">
        <v>3500</v>
      </c>
      <c r="E72" s="127">
        <f t="shared" si="1"/>
        <v>3500</v>
      </c>
      <c r="F72" s="127">
        <f t="shared" si="3"/>
        <v>42000</v>
      </c>
      <c r="G72" s="91"/>
    </row>
    <row r="73" spans="1:7" s="87" customFormat="1" ht="12.75">
      <c r="A73" s="125">
        <v>62</v>
      </c>
      <c r="B73" s="128" t="s">
        <v>122</v>
      </c>
      <c r="C73" s="125">
        <v>1</v>
      </c>
      <c r="D73" s="135">
        <v>3500</v>
      </c>
      <c r="E73" s="127">
        <f t="shared" si="1"/>
        <v>3500</v>
      </c>
      <c r="F73" s="127">
        <f t="shared" si="3"/>
        <v>42000</v>
      </c>
      <c r="G73" s="91"/>
    </row>
    <row r="74" spans="1:7" s="87" customFormat="1" ht="12.75">
      <c r="A74" s="125">
        <v>63</v>
      </c>
      <c r="B74" s="128" t="s">
        <v>122</v>
      </c>
      <c r="C74" s="125">
        <v>1</v>
      </c>
      <c r="D74" s="135">
        <v>3500</v>
      </c>
      <c r="E74" s="127">
        <f t="shared" si="1"/>
        <v>3500</v>
      </c>
      <c r="F74" s="127">
        <f t="shared" si="3"/>
        <v>42000</v>
      </c>
      <c r="G74" s="91"/>
    </row>
    <row r="75" spans="1:7" s="87" customFormat="1" ht="12.75">
      <c r="A75" s="125">
        <v>64</v>
      </c>
      <c r="B75" s="128" t="s">
        <v>151</v>
      </c>
      <c r="C75" s="125">
        <v>1</v>
      </c>
      <c r="D75" s="135">
        <v>2600</v>
      </c>
      <c r="E75" s="127">
        <f t="shared" si="1"/>
        <v>2600</v>
      </c>
      <c r="F75" s="127">
        <f t="shared" si="3"/>
        <v>31200</v>
      </c>
      <c r="G75" s="91"/>
    </row>
    <row r="76" spans="1:6" s="87" customFormat="1" ht="25.5">
      <c r="A76" s="132">
        <v>65</v>
      </c>
      <c r="B76" s="136" t="s">
        <v>182</v>
      </c>
      <c r="C76" s="132">
        <v>1</v>
      </c>
      <c r="D76" s="126">
        <v>5900</v>
      </c>
      <c r="E76" s="127">
        <f t="shared" si="1"/>
        <v>5900</v>
      </c>
      <c r="F76" s="134">
        <f t="shared" si="3"/>
        <v>70800</v>
      </c>
    </row>
    <row r="77" spans="1:7" s="87" customFormat="1" ht="12.75">
      <c r="A77" s="125">
        <v>66</v>
      </c>
      <c r="B77" s="128" t="s">
        <v>159</v>
      </c>
      <c r="C77" s="125">
        <v>1</v>
      </c>
      <c r="D77" s="126">
        <v>4400</v>
      </c>
      <c r="E77" s="127">
        <f aca="true" t="shared" si="4" ref="E77:E91">D77</f>
        <v>4400</v>
      </c>
      <c r="F77" s="127">
        <f t="shared" si="3"/>
        <v>52800</v>
      </c>
      <c r="G77" s="91"/>
    </row>
    <row r="78" spans="1:7" s="87" customFormat="1" ht="25.5">
      <c r="A78" s="125">
        <v>67</v>
      </c>
      <c r="B78" s="131" t="s">
        <v>166</v>
      </c>
      <c r="C78" s="125">
        <v>1</v>
      </c>
      <c r="D78" s="126">
        <v>5900</v>
      </c>
      <c r="E78" s="127">
        <f t="shared" si="4"/>
        <v>5900</v>
      </c>
      <c r="F78" s="127">
        <f t="shared" si="3"/>
        <v>70800</v>
      </c>
      <c r="G78" s="91"/>
    </row>
    <row r="79" spans="1:7" s="87" customFormat="1" ht="12.75">
      <c r="A79" s="125">
        <v>68</v>
      </c>
      <c r="B79" s="128" t="s">
        <v>167</v>
      </c>
      <c r="C79" s="125">
        <v>1</v>
      </c>
      <c r="D79" s="126">
        <v>4400</v>
      </c>
      <c r="E79" s="127">
        <f t="shared" si="4"/>
        <v>4400</v>
      </c>
      <c r="F79" s="127">
        <f t="shared" si="3"/>
        <v>52800</v>
      </c>
      <c r="G79" s="91"/>
    </row>
    <row r="80" spans="1:7" s="87" customFormat="1" ht="12.75">
      <c r="A80" s="125">
        <v>69</v>
      </c>
      <c r="B80" s="128" t="s">
        <v>167</v>
      </c>
      <c r="C80" s="125">
        <v>1</v>
      </c>
      <c r="D80" s="126">
        <v>4400</v>
      </c>
      <c r="E80" s="127">
        <f t="shared" si="4"/>
        <v>4400</v>
      </c>
      <c r="F80" s="127">
        <f t="shared" si="3"/>
        <v>52800</v>
      </c>
      <c r="G80" s="91"/>
    </row>
    <row r="81" spans="1:6" s="91" customFormat="1" ht="12.75">
      <c r="A81" s="125">
        <v>70</v>
      </c>
      <c r="B81" s="128" t="s">
        <v>181</v>
      </c>
      <c r="C81" s="125">
        <v>1</v>
      </c>
      <c r="D81" s="126">
        <v>4400</v>
      </c>
      <c r="E81" s="127">
        <f t="shared" si="4"/>
        <v>4400</v>
      </c>
      <c r="F81" s="127">
        <f t="shared" si="3"/>
        <v>52800</v>
      </c>
    </row>
    <row r="82" spans="1:7" s="87" customFormat="1" ht="12.75">
      <c r="A82" s="125">
        <v>71</v>
      </c>
      <c r="B82" s="128" t="s">
        <v>181</v>
      </c>
      <c r="C82" s="125">
        <v>1</v>
      </c>
      <c r="D82" s="126">
        <v>4400</v>
      </c>
      <c r="E82" s="127">
        <f t="shared" si="4"/>
        <v>4400</v>
      </c>
      <c r="F82" s="127">
        <f t="shared" si="3"/>
        <v>52800</v>
      </c>
      <c r="G82" s="91"/>
    </row>
    <row r="83" spans="1:7" s="87" customFormat="1" ht="12.75">
      <c r="A83" s="125">
        <v>72</v>
      </c>
      <c r="B83" s="128" t="s">
        <v>167</v>
      </c>
      <c r="C83" s="125">
        <v>1</v>
      </c>
      <c r="D83" s="126">
        <v>4400</v>
      </c>
      <c r="E83" s="127">
        <f t="shared" si="4"/>
        <v>4400</v>
      </c>
      <c r="F83" s="127">
        <f t="shared" si="3"/>
        <v>52800</v>
      </c>
      <c r="G83" s="91"/>
    </row>
    <row r="84" spans="1:6" s="87" customFormat="1" ht="12.75">
      <c r="A84" s="132">
        <v>73</v>
      </c>
      <c r="B84" s="133" t="s">
        <v>173</v>
      </c>
      <c r="C84" s="132">
        <v>1</v>
      </c>
      <c r="D84" s="126">
        <v>4400</v>
      </c>
      <c r="E84" s="127">
        <f t="shared" si="4"/>
        <v>4400</v>
      </c>
      <c r="F84" s="134">
        <f t="shared" si="3"/>
        <v>52800</v>
      </c>
    </row>
    <row r="85" spans="1:6" s="87" customFormat="1" ht="12.75">
      <c r="A85" s="132">
        <v>74</v>
      </c>
      <c r="B85" s="133" t="s">
        <v>173</v>
      </c>
      <c r="C85" s="132">
        <v>1</v>
      </c>
      <c r="D85" s="126">
        <v>4400</v>
      </c>
      <c r="E85" s="127">
        <f t="shared" si="4"/>
        <v>4400</v>
      </c>
      <c r="F85" s="134">
        <f t="shared" si="3"/>
        <v>52800</v>
      </c>
    </row>
    <row r="86" spans="1:6" s="87" customFormat="1" ht="12.75">
      <c r="A86" s="132">
        <v>75</v>
      </c>
      <c r="B86" s="133" t="s">
        <v>173</v>
      </c>
      <c r="C86" s="132">
        <v>1</v>
      </c>
      <c r="D86" s="126">
        <v>4400</v>
      </c>
      <c r="E86" s="127">
        <f t="shared" si="4"/>
        <v>4400</v>
      </c>
      <c r="F86" s="134">
        <f t="shared" si="3"/>
        <v>52800</v>
      </c>
    </row>
    <row r="87" spans="1:6" s="87" customFormat="1" ht="12.75">
      <c r="A87" s="132">
        <v>76</v>
      </c>
      <c r="B87" s="87" t="s">
        <v>173</v>
      </c>
      <c r="C87" s="132">
        <v>1</v>
      </c>
      <c r="D87" s="126">
        <v>4400</v>
      </c>
      <c r="E87" s="127">
        <f t="shared" si="4"/>
        <v>4400</v>
      </c>
      <c r="F87" s="134">
        <f t="shared" si="3"/>
        <v>52800</v>
      </c>
    </row>
    <row r="88" spans="1:6" s="87" customFormat="1" ht="12.75">
      <c r="A88" s="132">
        <v>77</v>
      </c>
      <c r="B88" s="87" t="s">
        <v>190</v>
      </c>
      <c r="C88" s="132">
        <v>1</v>
      </c>
      <c r="D88" s="126">
        <v>2900</v>
      </c>
      <c r="E88" s="127">
        <f t="shared" si="4"/>
        <v>2900</v>
      </c>
      <c r="F88" s="134">
        <f t="shared" si="3"/>
        <v>34800</v>
      </c>
    </row>
    <row r="89" spans="1:6" ht="0.75" customHeight="1">
      <c r="A89" s="125">
        <v>76</v>
      </c>
      <c r="B89" s="128" t="s">
        <v>167</v>
      </c>
      <c r="C89" s="125">
        <v>1</v>
      </c>
      <c r="D89" s="135">
        <v>3350</v>
      </c>
      <c r="E89" s="127">
        <f t="shared" si="4"/>
        <v>3350</v>
      </c>
      <c r="F89" s="127">
        <f t="shared" si="3"/>
        <v>40200</v>
      </c>
    </row>
    <row r="90" spans="1:6" ht="12.75">
      <c r="A90" s="125"/>
      <c r="B90" s="128"/>
      <c r="C90" s="125"/>
      <c r="D90" s="135"/>
      <c r="E90" s="127">
        <f t="shared" si="4"/>
        <v>0</v>
      </c>
      <c r="F90" s="127"/>
    </row>
    <row r="91" spans="1:6" ht="13.5">
      <c r="A91" s="20"/>
      <c r="B91" s="125" t="s">
        <v>40</v>
      </c>
      <c r="C91" s="125">
        <f>SUM(C12:C88)</f>
        <v>77</v>
      </c>
      <c r="D91" s="135">
        <f>SUM(D12:D90)</f>
        <v>378713</v>
      </c>
      <c r="E91" s="127">
        <f t="shared" si="4"/>
        <v>378713</v>
      </c>
      <c r="F91" s="135">
        <f>SUM(F12:F90)</f>
        <v>4544556</v>
      </c>
    </row>
    <row r="92" spans="1:6" ht="12.75">
      <c r="A92" s="120"/>
      <c r="B92" s="120"/>
      <c r="C92" s="120"/>
      <c r="D92" s="120"/>
      <c r="E92" s="120"/>
      <c r="F92" s="120"/>
    </row>
    <row r="93" spans="1:6" ht="12.75">
      <c r="A93" s="120"/>
      <c r="B93" s="120"/>
      <c r="C93" s="120"/>
      <c r="D93" s="120"/>
      <c r="E93" s="120"/>
      <c r="F93" s="120"/>
    </row>
    <row r="94" spans="1:4" ht="12.75">
      <c r="A94" s="120"/>
      <c r="B94" s="142"/>
      <c r="C94" s="142"/>
      <c r="D94" s="143"/>
    </row>
    <row r="95" spans="2:4" ht="12.75">
      <c r="B95" s="142" t="s">
        <v>193</v>
      </c>
      <c r="C95" s="142"/>
      <c r="D95" s="143"/>
    </row>
    <row r="96" spans="2:4" ht="12.75">
      <c r="B96" s="138"/>
      <c r="C96" s="138"/>
      <c r="D96" s="138"/>
    </row>
    <row r="97" spans="2:4" ht="12.75">
      <c r="B97" s="138"/>
      <c r="C97" s="138"/>
      <c r="D97" s="138"/>
    </row>
    <row r="98" spans="2:4" ht="12.75">
      <c r="B98" s="142"/>
      <c r="C98" s="142"/>
      <c r="D98" s="143"/>
    </row>
    <row r="99" spans="2:4" ht="12.75">
      <c r="B99" s="138"/>
      <c r="C99" s="138"/>
      <c r="D99" s="138"/>
    </row>
    <row r="100" spans="2:4" ht="12.75">
      <c r="B100" s="137" t="s">
        <v>195</v>
      </c>
      <c r="C100" s="93"/>
      <c r="D100" s="93"/>
    </row>
    <row r="101" ht="12.75">
      <c r="D101" s="91" t="s">
        <v>31</v>
      </c>
    </row>
    <row r="102" spans="1:3" ht="15.75">
      <c r="A102" s="1"/>
      <c r="C102" s="1"/>
    </row>
    <row r="103" spans="1:5" ht="15.75">
      <c r="A103" s="154"/>
      <c r="B103" s="154"/>
      <c r="C103" s="154"/>
      <c r="D103" s="154"/>
      <c r="E103" s="154"/>
    </row>
    <row r="104" spans="1:5" ht="15.75">
      <c r="A104" s="147"/>
      <c r="B104" s="147"/>
      <c r="C104" s="147"/>
      <c r="D104" s="147"/>
      <c r="E104" s="147"/>
    </row>
    <row r="105" spans="1:5" ht="15.75">
      <c r="A105" s="2"/>
      <c r="B105" s="155"/>
      <c r="C105" s="155"/>
      <c r="D105" s="155"/>
      <c r="E105" s="155"/>
    </row>
    <row r="106" spans="1:5" ht="15.75">
      <c r="A106" s="2"/>
      <c r="B106" s="148"/>
      <c r="C106" s="148"/>
      <c r="D106" s="148"/>
      <c r="E106" s="148"/>
    </row>
    <row r="107" spans="1:5" ht="15.75">
      <c r="A107" s="147"/>
      <c r="B107" s="147"/>
      <c r="C107" s="147"/>
      <c r="D107" s="147"/>
      <c r="E107" s="147"/>
    </row>
    <row r="108" ht="12.75">
      <c r="A108" s="3"/>
    </row>
    <row r="109" spans="1:5" ht="15.75">
      <c r="A109" s="4"/>
      <c r="B109" s="148"/>
      <c r="C109" s="148"/>
      <c r="D109" s="148"/>
      <c r="E109" s="148"/>
    </row>
    <row r="110" ht="12.75">
      <c r="A110" s="5"/>
    </row>
    <row r="111" ht="15.75">
      <c r="A111" s="2"/>
    </row>
    <row r="112" spans="1:5" ht="15.75">
      <c r="A112" s="147"/>
      <c r="B112" s="147"/>
      <c r="C112" s="147"/>
      <c r="D112" s="147"/>
      <c r="E112" s="147"/>
    </row>
    <row r="113" spans="1:5" ht="15.75">
      <c r="A113" s="147"/>
      <c r="B113" s="147"/>
      <c r="C113" s="147"/>
      <c r="D113" s="147"/>
      <c r="E113" s="147"/>
    </row>
    <row r="114" ht="15.75">
      <c r="A114" s="1"/>
    </row>
    <row r="115" spans="1:4" ht="16.5">
      <c r="A115" s="146"/>
      <c r="B115" s="146"/>
      <c r="C115" s="146"/>
      <c r="D115" s="146"/>
    </row>
    <row r="116" spans="1:4" ht="15.75">
      <c r="A116" s="151"/>
      <c r="B116" s="151"/>
      <c r="C116" s="151"/>
      <c r="D116" s="151"/>
    </row>
    <row r="117" spans="1:4" ht="15.75">
      <c r="A117" s="151"/>
      <c r="B117" s="151"/>
      <c r="C117" s="151"/>
      <c r="D117" s="151"/>
    </row>
    <row r="118" ht="15.75" hidden="1">
      <c r="A118" s="2"/>
    </row>
    <row r="119" spans="1:6" ht="15.75" customHeight="1" hidden="1">
      <c r="A119" s="46"/>
      <c r="B119" s="152"/>
      <c r="C119" s="152"/>
      <c r="D119" s="152"/>
      <c r="E119" s="139"/>
      <c r="F119" s="139"/>
    </row>
    <row r="120" spans="1:6" ht="15.75" customHeight="1" hidden="1">
      <c r="A120" s="52"/>
      <c r="B120" s="140"/>
      <c r="C120" s="140"/>
      <c r="D120" s="140"/>
      <c r="E120" s="140"/>
      <c r="F120" s="140"/>
    </row>
    <row r="121" spans="1:6" ht="15.75" customHeight="1" hidden="1">
      <c r="A121" s="52"/>
      <c r="B121" s="140"/>
      <c r="C121" s="140"/>
      <c r="D121" s="140"/>
      <c r="E121" s="140"/>
      <c r="F121" s="140"/>
    </row>
    <row r="122" spans="1:6" ht="15.75" customHeight="1" hidden="1">
      <c r="A122" s="52"/>
      <c r="B122" s="140"/>
      <c r="C122" s="140"/>
      <c r="D122" s="140"/>
      <c r="E122" s="141"/>
      <c r="F122" s="141"/>
    </row>
    <row r="123" spans="1:6" ht="15.75" hidden="1">
      <c r="A123" s="53"/>
      <c r="B123" s="19"/>
      <c r="C123" s="19"/>
      <c r="D123" s="19"/>
      <c r="E123" s="25"/>
      <c r="F123" s="25"/>
    </row>
    <row r="124" spans="1:6" ht="15.75" hidden="1">
      <c r="A124" s="18"/>
      <c r="B124" s="7"/>
      <c r="C124" s="8"/>
      <c r="D124" s="34"/>
      <c r="E124" s="33"/>
      <c r="F124" s="24"/>
    </row>
    <row r="125" spans="1:6" ht="15.75" customHeight="1" hidden="1">
      <c r="A125" s="13"/>
      <c r="B125" s="6"/>
      <c r="C125" s="13"/>
      <c r="D125" s="35"/>
      <c r="E125" s="22"/>
      <c r="F125" s="22"/>
    </row>
    <row r="126" spans="1:6" ht="15.75" customHeight="1" hidden="1">
      <c r="A126" s="14"/>
      <c r="B126" s="8"/>
      <c r="C126" s="14"/>
      <c r="D126" s="36"/>
      <c r="E126" s="23"/>
      <c r="F126" s="23"/>
    </row>
    <row r="127" spans="1:6" ht="15.75" hidden="1">
      <c r="A127" s="18"/>
      <c r="B127" s="9"/>
      <c r="C127" s="8"/>
      <c r="D127" s="34"/>
      <c r="E127" s="24"/>
      <c r="F127" s="24"/>
    </row>
    <row r="128" spans="1:6" ht="15.75" hidden="1">
      <c r="A128" s="18"/>
      <c r="B128" s="9"/>
      <c r="C128" s="8"/>
      <c r="D128" s="57"/>
      <c r="E128" s="33"/>
      <c r="F128" s="33"/>
    </row>
    <row r="129" spans="1:6" ht="15.75" hidden="1">
      <c r="A129" s="18"/>
      <c r="B129" s="9"/>
      <c r="C129" s="8"/>
      <c r="D129" s="34"/>
      <c r="E129" s="33"/>
      <c r="F129" s="33"/>
    </row>
    <row r="130" spans="1:6" ht="15.75" hidden="1">
      <c r="A130" s="18"/>
      <c r="B130" s="9"/>
      <c r="C130" s="8"/>
      <c r="D130" s="34"/>
      <c r="E130" s="24"/>
      <c r="F130" s="33"/>
    </row>
    <row r="131" spans="1:6" ht="15.75" customHeight="1" hidden="1">
      <c r="A131" s="13"/>
      <c r="B131" s="10"/>
      <c r="C131" s="13"/>
      <c r="D131" s="35"/>
      <c r="E131" s="49"/>
      <c r="F131" s="47"/>
    </row>
    <row r="132" spans="1:6" ht="15.75" customHeight="1" hidden="1">
      <c r="A132" s="15"/>
      <c r="B132" s="10"/>
      <c r="C132" s="15"/>
      <c r="D132" s="37"/>
      <c r="E132" s="51"/>
      <c r="F132" s="50"/>
    </row>
    <row r="133" spans="1:6" ht="15.75" customHeight="1" hidden="1">
      <c r="A133" s="14"/>
      <c r="B133" s="11"/>
      <c r="C133" s="14"/>
      <c r="D133" s="36"/>
      <c r="E133" s="23"/>
      <c r="F133" s="45"/>
    </row>
    <row r="134" spans="1:6" ht="15.75" hidden="1">
      <c r="A134" s="21"/>
      <c r="B134" s="54"/>
      <c r="C134" s="55"/>
      <c r="D134" s="57"/>
      <c r="E134" s="33"/>
      <c r="F134" s="33"/>
    </row>
    <row r="135" spans="1:6" ht="15.75" hidden="1">
      <c r="A135" s="21"/>
      <c r="B135" s="54"/>
      <c r="C135" s="55"/>
      <c r="D135" s="57"/>
      <c r="E135" s="33"/>
      <c r="F135" s="33"/>
    </row>
    <row r="136" spans="1:6" ht="15.75" hidden="1">
      <c r="A136" s="21"/>
      <c r="B136" s="9"/>
      <c r="C136" s="8"/>
      <c r="D136" s="34"/>
      <c r="E136" s="33"/>
      <c r="F136" s="33"/>
    </row>
    <row r="137" spans="1:6" ht="15.75" hidden="1">
      <c r="A137" s="17"/>
      <c r="B137" s="10"/>
      <c r="C137" s="15"/>
      <c r="D137" s="15"/>
      <c r="E137" s="51"/>
      <c r="F137" s="44"/>
    </row>
    <row r="138" spans="1:6" ht="15.75" hidden="1">
      <c r="A138" s="18"/>
      <c r="B138" s="11"/>
      <c r="C138" s="14"/>
      <c r="D138" s="14"/>
      <c r="E138" s="23"/>
      <c r="F138" s="45"/>
    </row>
    <row r="139" spans="1:6" ht="15.75" hidden="1">
      <c r="A139" s="16"/>
      <c r="B139" s="12"/>
      <c r="C139" s="16"/>
      <c r="D139" s="38"/>
      <c r="E139" s="33"/>
      <c r="F139" s="33"/>
    </row>
    <row r="140" spans="1:6" ht="15.75" hidden="1">
      <c r="A140" s="21"/>
      <c r="B140" s="56"/>
      <c r="C140" s="55"/>
      <c r="D140" s="57"/>
      <c r="E140" s="33"/>
      <c r="F140" s="33"/>
    </row>
    <row r="141" spans="1:6" ht="15.75" hidden="1">
      <c r="A141" s="18"/>
      <c r="B141" s="9"/>
      <c r="C141" s="8"/>
      <c r="D141" s="34"/>
      <c r="E141" s="33"/>
      <c r="F141" s="33"/>
    </row>
    <row r="142" spans="1:6" ht="15.75" hidden="1">
      <c r="A142" s="18"/>
      <c r="B142" s="9"/>
      <c r="C142" s="8"/>
      <c r="D142" s="34"/>
      <c r="E142" s="33"/>
      <c r="F142" s="33"/>
    </row>
    <row r="143" spans="1:6" ht="15.75" hidden="1">
      <c r="A143" s="18"/>
      <c r="B143" s="9"/>
      <c r="C143" s="8"/>
      <c r="D143" s="34"/>
      <c r="E143" s="33"/>
      <c r="F143" s="33"/>
    </row>
    <row r="144" spans="1:6" ht="15.75" hidden="1">
      <c r="A144" s="18"/>
      <c r="B144" s="9"/>
      <c r="C144" s="8"/>
      <c r="D144" s="34"/>
      <c r="E144" s="33"/>
      <c r="F144" s="33"/>
    </row>
    <row r="145" spans="1:6" ht="15.75" hidden="1">
      <c r="A145" s="20"/>
      <c r="B145" s="21"/>
      <c r="C145" s="21"/>
      <c r="D145" s="39"/>
      <c r="E145" s="33"/>
      <c r="F145" s="21"/>
    </row>
    <row r="146" ht="12.75" hidden="1"/>
    <row r="147" ht="12.75" hidden="1"/>
    <row r="148" spans="2:4" ht="12.75" hidden="1">
      <c r="B148" s="149"/>
      <c r="C148" s="149"/>
      <c r="D148" s="150"/>
    </row>
    <row r="149" spans="2:4" ht="12.75" hidden="1">
      <c r="B149" s="149"/>
      <c r="C149" s="149"/>
      <c r="D149" s="150"/>
    </row>
    <row r="150" ht="12.75" customHeight="1" hidden="1"/>
    <row r="151" spans="2:4" ht="12.75" hidden="1">
      <c r="B151" s="149"/>
      <c r="C151" s="149"/>
      <c r="D151" s="149"/>
    </row>
    <row r="152" spans="2:4" ht="12.75" hidden="1">
      <c r="B152" s="60"/>
      <c r="C152" s="93"/>
      <c r="D152" s="93"/>
    </row>
    <row r="153" ht="12.75" hidden="1"/>
    <row r="154" ht="12.75" hidden="1"/>
    <row r="155" ht="12.75" hidden="1"/>
    <row r="156" ht="12.75" hidden="1"/>
    <row r="157" ht="13.5" customHeight="1" hidden="1"/>
    <row r="158" ht="12.75" hidden="1"/>
    <row r="159" ht="12.75" hidden="1"/>
    <row r="160" ht="12.75" hidden="1"/>
  </sheetData>
  <sheetProtection/>
  <mergeCells count="29">
    <mergeCell ref="A3:D3"/>
    <mergeCell ref="B148:D148"/>
    <mergeCell ref="E119:E122"/>
    <mergeCell ref="F119:F122"/>
    <mergeCell ref="A103:E103"/>
    <mergeCell ref="A104:E104"/>
    <mergeCell ref="B105:E105"/>
    <mergeCell ref="B106:E106"/>
    <mergeCell ref="A112:E112"/>
    <mergeCell ref="A113:E113"/>
    <mergeCell ref="B151:D151"/>
    <mergeCell ref="A116:D116"/>
    <mergeCell ref="A117:D117"/>
    <mergeCell ref="B119:B122"/>
    <mergeCell ref="C119:C122"/>
    <mergeCell ref="D119:D122"/>
    <mergeCell ref="A4:D4"/>
    <mergeCell ref="A115:D115"/>
    <mergeCell ref="A107:E107"/>
    <mergeCell ref="B109:E109"/>
    <mergeCell ref="B95:D95"/>
    <mergeCell ref="B149:D149"/>
    <mergeCell ref="F7:F10"/>
    <mergeCell ref="E7:E10"/>
    <mergeCell ref="B98:D98"/>
    <mergeCell ref="B94:D94"/>
    <mergeCell ref="B7:B10"/>
    <mergeCell ref="C7:C10"/>
    <mergeCell ref="D7:D10"/>
  </mergeCells>
  <printOptions/>
  <pageMargins left="0.41" right="0.14" top="0.37" bottom="0.2" header="0.32" footer="0.15"/>
  <pageSetup horizontalDpi="600" verticalDpi="600" orientation="portrait" paperSize="9" scale="59" r:id="rId1"/>
  <rowBreaks count="1" manualBreakCount="1"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view="pageBreakPreview" zoomScale="75" zoomScaleNormal="75" zoomScaleSheetLayoutView="75" zoomScalePageLayoutView="0" workbookViewId="0" topLeftCell="A2">
      <selection activeCell="B63" sqref="B63"/>
    </sheetView>
  </sheetViews>
  <sheetFormatPr defaultColWidth="9.00390625" defaultRowHeight="12.75"/>
  <cols>
    <col min="1" max="1" width="8.00390625" style="90" customWidth="1"/>
    <col min="2" max="2" width="55.25390625" style="90" customWidth="1"/>
    <col min="3" max="4" width="10.00390625" style="90" customWidth="1"/>
    <col min="5" max="5" width="11.625" style="90" customWidth="1"/>
    <col min="6" max="6" width="5.375" style="90" customWidth="1"/>
    <col min="7" max="7" width="9.625" style="90" bestFit="1" customWidth="1"/>
    <col min="8" max="8" width="7.125" style="90" customWidth="1"/>
    <col min="9" max="9" width="16.25390625" style="90" customWidth="1"/>
    <col min="10" max="10" width="5.75390625" style="90" customWidth="1"/>
    <col min="11" max="11" width="9.00390625" style="90" customWidth="1"/>
    <col min="12" max="12" width="5.00390625" style="90" customWidth="1"/>
    <col min="13" max="13" width="9.375" style="90" customWidth="1"/>
    <col min="14" max="14" width="6.625" style="90" customWidth="1"/>
    <col min="15" max="15" width="9.25390625" style="90" customWidth="1"/>
    <col min="16" max="16" width="11.375" style="90" customWidth="1"/>
    <col min="17" max="17" width="15.375" style="90" customWidth="1"/>
    <col min="18" max="18" width="17.125" style="90" customWidth="1"/>
    <col min="19" max="19" width="9.125" style="90" customWidth="1"/>
  </cols>
  <sheetData>
    <row r="1" ht="12.75" hidden="1"/>
    <row r="2" spans="17:18" ht="15.75">
      <c r="Q2" s="68"/>
      <c r="R2" s="68" t="s">
        <v>34</v>
      </c>
    </row>
    <row r="3" spans="17:18" ht="15.75">
      <c r="Q3" s="158" t="s">
        <v>35</v>
      </c>
      <c r="R3" s="158"/>
    </row>
    <row r="4" spans="17:18" ht="15.75">
      <c r="Q4" s="158" t="s">
        <v>36</v>
      </c>
      <c r="R4" s="158"/>
    </row>
    <row r="5" spans="17:18" ht="12.75">
      <c r="Q5" s="160" t="s">
        <v>38</v>
      </c>
      <c r="R5" s="160"/>
    </row>
    <row r="6" ht="0.75" customHeight="1" hidden="1"/>
    <row r="7" ht="12.75" hidden="1"/>
    <row r="8" spans="1:19" ht="15.75">
      <c r="A8" s="1"/>
      <c r="B8" s="151"/>
      <c r="C8" s="151"/>
      <c r="D8" s="151"/>
      <c r="E8" s="151"/>
      <c r="F8" s="151"/>
      <c r="G8" s="151"/>
      <c r="H8" s="151"/>
      <c r="I8" s="66"/>
      <c r="J8" s="66"/>
      <c r="K8" s="66"/>
      <c r="L8" s="66"/>
      <c r="M8" s="151" t="s">
        <v>37</v>
      </c>
      <c r="N8" s="151"/>
      <c r="O8" s="151"/>
      <c r="P8" s="151"/>
      <c r="Q8" s="151"/>
      <c r="R8" s="151"/>
      <c r="S8" s="151"/>
    </row>
    <row r="9" spans="1:18" ht="15.75">
      <c r="A9" s="156" t="s">
        <v>184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1:18" ht="15.75">
      <c r="A10" s="147" t="s">
        <v>185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456808.4</v>
      </c>
      <c r="R11" s="2"/>
    </row>
    <row r="12" spans="1:18" ht="7.5" customHeight="1">
      <c r="A12" s="2" t="s">
        <v>14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 t="s">
        <v>183</v>
      </c>
      <c r="N13" s="76"/>
      <c r="O13" s="76"/>
      <c r="P13" s="76"/>
      <c r="Q13" s="76"/>
      <c r="R13" s="76"/>
    </row>
    <row r="14" spans="1:18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  <c r="R14" s="77"/>
    </row>
    <row r="15" spans="1:18" ht="9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5.75">
      <c r="A16" s="4" t="s">
        <v>32</v>
      </c>
      <c r="B16" s="159" t="s">
        <v>64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1:18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>
        <v>22</v>
      </c>
      <c r="M17" s="68" t="s">
        <v>175</v>
      </c>
      <c r="N17" s="68">
        <v>2018</v>
      </c>
      <c r="O17" s="157" t="s">
        <v>148</v>
      </c>
      <c r="P17" s="157"/>
      <c r="Q17" s="157"/>
      <c r="R17" s="157"/>
    </row>
    <row r="18" spans="1:18" ht="12.75" hidden="1">
      <c r="A18" s="5"/>
      <c r="O18" s="157"/>
      <c r="P18" s="157"/>
      <c r="Q18" s="157"/>
      <c r="R18" s="157"/>
    </row>
    <row r="19" ht="15.75" hidden="1">
      <c r="A19" s="2" t="s">
        <v>0</v>
      </c>
    </row>
    <row r="20" spans="1:17" ht="15.75" hidden="1">
      <c r="A20" s="147" t="s">
        <v>44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8" ht="15.75">
      <c r="A21" s="147" t="s">
        <v>186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ht="9.75" customHeight="1">
      <c r="A22" s="1"/>
    </row>
    <row r="23" spans="1:17" ht="16.5">
      <c r="A23" s="146" t="s">
        <v>176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84"/>
      <c r="Q23" s="90" t="s">
        <v>29</v>
      </c>
    </row>
    <row r="24" spans="1:16" ht="15.75">
      <c r="A24" s="188" t="s">
        <v>65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85"/>
    </row>
    <row r="25" spans="1:16" ht="15.75">
      <c r="A25" s="79"/>
      <c r="B25" s="79"/>
      <c r="C25" s="79"/>
      <c r="D25" s="79" t="s">
        <v>174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0" ht="15.75">
      <c r="A26" s="2" t="s">
        <v>1</v>
      </c>
      <c r="J26" s="90" t="s">
        <v>30</v>
      </c>
    </row>
    <row r="27" spans="1:18" ht="15.75">
      <c r="A27" s="46" t="s">
        <v>2</v>
      </c>
      <c r="B27" s="152" t="s">
        <v>3</v>
      </c>
      <c r="C27" s="152" t="s">
        <v>4</v>
      </c>
      <c r="D27" s="152" t="s">
        <v>47</v>
      </c>
      <c r="E27" s="152" t="s">
        <v>5</v>
      </c>
      <c r="F27" s="163" t="s">
        <v>6</v>
      </c>
      <c r="G27" s="164"/>
      <c r="H27" s="164"/>
      <c r="I27" s="165"/>
      <c r="J27" s="193" t="s">
        <v>39</v>
      </c>
      <c r="K27" s="164"/>
      <c r="L27" s="164"/>
      <c r="M27" s="164"/>
      <c r="N27" s="164"/>
      <c r="O27" s="165"/>
      <c r="P27" s="88"/>
      <c r="Q27" s="168" t="s">
        <v>8</v>
      </c>
      <c r="R27" s="168" t="s">
        <v>171</v>
      </c>
    </row>
    <row r="28" spans="1:18" ht="27.75" customHeight="1">
      <c r="A28" s="52"/>
      <c r="B28" s="169"/>
      <c r="C28" s="169"/>
      <c r="D28" s="169"/>
      <c r="E28" s="169"/>
      <c r="F28" s="171" t="s">
        <v>7</v>
      </c>
      <c r="G28" s="172"/>
      <c r="H28" s="173" t="s">
        <v>11</v>
      </c>
      <c r="I28" s="174"/>
      <c r="J28" s="182" t="s">
        <v>13</v>
      </c>
      <c r="K28" s="185" t="s">
        <v>10</v>
      </c>
      <c r="L28" s="189" t="s">
        <v>141</v>
      </c>
      <c r="M28" s="190"/>
      <c r="N28" s="189" t="s">
        <v>140</v>
      </c>
      <c r="O28" s="190"/>
      <c r="P28" s="95" t="s">
        <v>155</v>
      </c>
      <c r="Q28" s="169"/>
      <c r="R28" s="169"/>
    </row>
    <row r="29" spans="1:18" ht="34.5" customHeight="1">
      <c r="A29" s="52"/>
      <c r="B29" s="169"/>
      <c r="C29" s="169"/>
      <c r="D29" s="169"/>
      <c r="E29" s="169"/>
      <c r="F29" s="168" t="s">
        <v>9</v>
      </c>
      <c r="G29" s="152" t="s">
        <v>10</v>
      </c>
      <c r="H29" s="171" t="s">
        <v>153</v>
      </c>
      <c r="I29" s="172"/>
      <c r="J29" s="183"/>
      <c r="K29" s="186"/>
      <c r="L29" s="168" t="s">
        <v>9</v>
      </c>
      <c r="M29" s="152" t="s">
        <v>10</v>
      </c>
      <c r="N29" s="168" t="s">
        <v>9</v>
      </c>
      <c r="O29" s="152" t="s">
        <v>10</v>
      </c>
      <c r="P29" s="86" t="s">
        <v>156</v>
      </c>
      <c r="Q29" s="169"/>
      <c r="R29" s="169"/>
    </row>
    <row r="30" spans="1:18" ht="15.75">
      <c r="A30" s="52"/>
      <c r="B30" s="169"/>
      <c r="C30" s="169"/>
      <c r="D30" s="169"/>
      <c r="E30" s="169"/>
      <c r="F30" s="170"/>
      <c r="G30" s="170"/>
      <c r="H30" s="7" t="s">
        <v>12</v>
      </c>
      <c r="I30" s="7" t="s">
        <v>10</v>
      </c>
      <c r="J30" s="184"/>
      <c r="K30" s="187"/>
      <c r="L30" s="170"/>
      <c r="M30" s="170"/>
      <c r="N30" s="170"/>
      <c r="O30" s="170"/>
      <c r="P30" s="89"/>
      <c r="Q30" s="170"/>
      <c r="R30" s="170"/>
    </row>
    <row r="31" spans="1:18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  <c r="R31" s="61">
        <v>19</v>
      </c>
    </row>
    <row r="32" spans="1:19" s="87" customFormat="1" ht="16.5" customHeight="1">
      <c r="A32" s="21">
        <v>1</v>
      </c>
      <c r="B32" s="19" t="s">
        <v>59</v>
      </c>
      <c r="C32" s="19">
        <v>1</v>
      </c>
      <c r="D32" s="19"/>
      <c r="E32" s="102">
        <v>5300</v>
      </c>
      <c r="F32" s="103">
        <v>30</v>
      </c>
      <c r="G32" s="102">
        <v>1620</v>
      </c>
      <c r="H32" s="19">
        <v>50</v>
      </c>
      <c r="I32" s="102">
        <v>3510</v>
      </c>
      <c r="J32" s="19">
        <v>8</v>
      </c>
      <c r="K32" s="104">
        <v>100</v>
      </c>
      <c r="L32" s="104"/>
      <c r="M32" s="104"/>
      <c r="N32" s="104"/>
      <c r="O32" s="104"/>
      <c r="P32" s="104"/>
      <c r="Q32" s="43">
        <f aca="true" t="shared" si="0" ref="Q32:Q60">E32+G32+I32+K32+M32+O32</f>
        <v>10530</v>
      </c>
      <c r="R32" s="43">
        <f aca="true" t="shared" si="1" ref="R32:R63">Q32*12</f>
        <v>126360</v>
      </c>
      <c r="S32" s="90"/>
    </row>
    <row r="33" spans="1:19" s="87" customFormat="1" ht="31.5" customHeight="1">
      <c r="A33" s="21" t="s">
        <v>16</v>
      </c>
      <c r="B33" s="56" t="s">
        <v>160</v>
      </c>
      <c r="C33" s="19">
        <v>1</v>
      </c>
      <c r="D33" s="19"/>
      <c r="E33" s="102">
        <v>4800</v>
      </c>
      <c r="F33" s="103">
        <v>15</v>
      </c>
      <c r="G33" s="102">
        <v>735</v>
      </c>
      <c r="H33" s="19">
        <v>50</v>
      </c>
      <c r="I33" s="19">
        <v>2817.5</v>
      </c>
      <c r="J33" s="19">
        <v>8</v>
      </c>
      <c r="K33" s="104">
        <v>100</v>
      </c>
      <c r="L33" s="104"/>
      <c r="M33" s="104"/>
      <c r="N33" s="104"/>
      <c r="O33" s="104"/>
      <c r="P33" s="104"/>
      <c r="Q33" s="43">
        <f t="shared" si="0"/>
        <v>8452.5</v>
      </c>
      <c r="R33" s="112">
        <f t="shared" si="1"/>
        <v>101430</v>
      </c>
      <c r="S33" s="90"/>
    </row>
    <row r="34" spans="1:19" s="87" customFormat="1" ht="14.25" customHeight="1">
      <c r="A34" s="21">
        <v>3</v>
      </c>
      <c r="B34" s="56" t="s">
        <v>161</v>
      </c>
      <c r="C34" s="19">
        <v>1</v>
      </c>
      <c r="D34" s="19"/>
      <c r="E34" s="102">
        <v>4800</v>
      </c>
      <c r="F34" s="103">
        <v>20</v>
      </c>
      <c r="G34" s="102">
        <v>974</v>
      </c>
      <c r="H34" s="19">
        <v>50</v>
      </c>
      <c r="I34" s="19">
        <v>2922</v>
      </c>
      <c r="J34" s="19">
        <v>11</v>
      </c>
      <c r="K34" s="104">
        <v>70</v>
      </c>
      <c r="L34" s="104"/>
      <c r="M34" s="104"/>
      <c r="N34" s="104"/>
      <c r="O34" s="104"/>
      <c r="P34" s="104"/>
      <c r="Q34" s="43">
        <f t="shared" si="0"/>
        <v>8766</v>
      </c>
      <c r="R34" s="112">
        <f t="shared" si="1"/>
        <v>105192</v>
      </c>
      <c r="S34" s="90"/>
    </row>
    <row r="35" spans="1:19" s="87" customFormat="1" ht="15.75">
      <c r="A35" s="21">
        <v>4</v>
      </c>
      <c r="B35" s="56" t="s">
        <v>60</v>
      </c>
      <c r="C35" s="19">
        <v>1</v>
      </c>
      <c r="D35" s="19"/>
      <c r="E35" s="106">
        <v>4800</v>
      </c>
      <c r="F35" s="103">
        <v>20</v>
      </c>
      <c r="G35" s="107">
        <v>978</v>
      </c>
      <c r="H35" s="103">
        <v>50</v>
      </c>
      <c r="I35" s="107">
        <v>2934</v>
      </c>
      <c r="J35" s="103">
        <v>9</v>
      </c>
      <c r="K35" s="108">
        <v>90</v>
      </c>
      <c r="L35" s="108"/>
      <c r="M35" s="108"/>
      <c r="N35" s="108"/>
      <c r="O35" s="108"/>
      <c r="P35" s="108"/>
      <c r="Q35" s="43">
        <f t="shared" si="0"/>
        <v>8802</v>
      </c>
      <c r="R35" s="43">
        <f t="shared" si="1"/>
        <v>105624</v>
      </c>
      <c r="S35" s="90"/>
    </row>
    <row r="36" spans="1:19" s="87" customFormat="1" ht="15.75">
      <c r="A36" s="21">
        <v>5</v>
      </c>
      <c r="B36" s="56" t="s">
        <v>121</v>
      </c>
      <c r="C36" s="19">
        <v>1</v>
      </c>
      <c r="D36" s="19"/>
      <c r="E36" s="102">
        <v>4300</v>
      </c>
      <c r="F36" s="103">
        <v>15</v>
      </c>
      <c r="G36" s="102">
        <v>661.5</v>
      </c>
      <c r="H36" s="19">
        <v>30</v>
      </c>
      <c r="I36" s="19">
        <v>1521.45</v>
      </c>
      <c r="J36" s="56">
        <v>7</v>
      </c>
      <c r="K36" s="105">
        <v>110</v>
      </c>
      <c r="L36" s="105"/>
      <c r="M36" s="105"/>
      <c r="N36" s="105"/>
      <c r="O36" s="105"/>
      <c r="P36" s="105"/>
      <c r="Q36" s="43">
        <f t="shared" si="0"/>
        <v>6592.95</v>
      </c>
      <c r="R36" s="43">
        <f t="shared" si="1"/>
        <v>79115.4</v>
      </c>
      <c r="S36" s="90"/>
    </row>
    <row r="37" spans="1:19" s="87" customFormat="1" ht="15.75">
      <c r="A37" s="21">
        <v>6</v>
      </c>
      <c r="B37" s="56" t="s">
        <v>123</v>
      </c>
      <c r="C37" s="19">
        <v>1</v>
      </c>
      <c r="D37" s="19"/>
      <c r="E37" s="102">
        <v>4300</v>
      </c>
      <c r="F37" s="103">
        <v>40</v>
      </c>
      <c r="G37" s="102">
        <v>1764</v>
      </c>
      <c r="H37" s="19">
        <v>25</v>
      </c>
      <c r="I37" s="19">
        <v>1543.5</v>
      </c>
      <c r="J37" s="56">
        <v>7</v>
      </c>
      <c r="K37" s="105">
        <v>110</v>
      </c>
      <c r="L37" s="105"/>
      <c r="M37" s="105"/>
      <c r="N37" s="105"/>
      <c r="O37" s="105"/>
      <c r="P37" s="105"/>
      <c r="Q37" s="43">
        <f t="shared" si="0"/>
        <v>7717.5</v>
      </c>
      <c r="R37" s="43">
        <f t="shared" si="1"/>
        <v>92610</v>
      </c>
      <c r="S37" s="90"/>
    </row>
    <row r="38" spans="1:19" s="87" customFormat="1" ht="15.75">
      <c r="A38" s="21">
        <v>7</v>
      </c>
      <c r="B38" s="56" t="s">
        <v>124</v>
      </c>
      <c r="C38" s="19">
        <v>1</v>
      </c>
      <c r="D38" s="19"/>
      <c r="E38" s="102">
        <v>4300</v>
      </c>
      <c r="F38" s="103">
        <v>20</v>
      </c>
      <c r="G38" s="102">
        <v>882</v>
      </c>
      <c r="H38" s="19">
        <v>25</v>
      </c>
      <c r="I38" s="19">
        <v>1323</v>
      </c>
      <c r="J38" s="56">
        <v>7</v>
      </c>
      <c r="K38" s="105">
        <v>110</v>
      </c>
      <c r="L38" s="105"/>
      <c r="M38" s="105"/>
      <c r="N38" s="105"/>
      <c r="O38" s="105"/>
      <c r="P38" s="105"/>
      <c r="Q38" s="43">
        <f t="shared" si="0"/>
        <v>6615</v>
      </c>
      <c r="R38" s="43">
        <f t="shared" si="1"/>
        <v>79380</v>
      </c>
      <c r="S38" s="90"/>
    </row>
    <row r="39" spans="1:19" s="87" customFormat="1" ht="15.75">
      <c r="A39" s="21">
        <v>8</v>
      </c>
      <c r="B39" s="56" t="s">
        <v>125</v>
      </c>
      <c r="C39" s="19">
        <v>1</v>
      </c>
      <c r="D39" s="19"/>
      <c r="E39" s="102">
        <v>4300</v>
      </c>
      <c r="F39" s="103">
        <v>20</v>
      </c>
      <c r="G39" s="102">
        <v>882</v>
      </c>
      <c r="H39" s="19">
        <v>25</v>
      </c>
      <c r="I39" s="19">
        <v>1323</v>
      </c>
      <c r="J39" s="56">
        <v>7</v>
      </c>
      <c r="K39" s="105">
        <v>110</v>
      </c>
      <c r="L39" s="105"/>
      <c r="M39" s="105"/>
      <c r="N39" s="105"/>
      <c r="O39" s="105"/>
      <c r="P39" s="105"/>
      <c r="Q39" s="43">
        <f t="shared" si="0"/>
        <v>6615</v>
      </c>
      <c r="R39" s="43">
        <f t="shared" si="1"/>
        <v>79380</v>
      </c>
      <c r="S39" s="90"/>
    </row>
    <row r="40" spans="1:19" s="87" customFormat="1" ht="15.75">
      <c r="A40" s="21">
        <v>9</v>
      </c>
      <c r="B40" s="56" t="s">
        <v>126</v>
      </c>
      <c r="C40" s="19">
        <v>1</v>
      </c>
      <c r="D40" s="19"/>
      <c r="E40" s="102">
        <v>4300</v>
      </c>
      <c r="F40" s="103">
        <v>15</v>
      </c>
      <c r="G40" s="102">
        <v>660</v>
      </c>
      <c r="H40" s="19">
        <v>30</v>
      </c>
      <c r="I40" s="19">
        <v>1518</v>
      </c>
      <c r="J40" s="56">
        <v>8</v>
      </c>
      <c r="K40" s="105">
        <v>100</v>
      </c>
      <c r="L40" s="105"/>
      <c r="M40" s="105"/>
      <c r="N40" s="105"/>
      <c r="O40" s="105"/>
      <c r="P40" s="105"/>
      <c r="Q40" s="43">
        <f t="shared" si="0"/>
        <v>6578</v>
      </c>
      <c r="R40" s="43">
        <f t="shared" si="1"/>
        <v>78936</v>
      </c>
      <c r="S40" s="90"/>
    </row>
    <row r="41" spans="1:19" s="87" customFormat="1" ht="15.75">
      <c r="A41" s="21">
        <v>10</v>
      </c>
      <c r="B41" s="56" t="s">
        <v>127</v>
      </c>
      <c r="C41" s="19">
        <v>1</v>
      </c>
      <c r="D41" s="19"/>
      <c r="E41" s="102">
        <v>4300</v>
      </c>
      <c r="F41" s="103">
        <v>40</v>
      </c>
      <c r="G41" s="102">
        <v>1764</v>
      </c>
      <c r="H41" s="19">
        <v>25</v>
      </c>
      <c r="I41" s="19">
        <v>1543.5</v>
      </c>
      <c r="J41" s="56">
        <v>7</v>
      </c>
      <c r="K41" s="105">
        <v>110</v>
      </c>
      <c r="L41" s="105"/>
      <c r="M41" s="105"/>
      <c r="N41" s="105"/>
      <c r="O41" s="105"/>
      <c r="P41" s="105"/>
      <c r="Q41" s="43">
        <f t="shared" si="0"/>
        <v>7717.5</v>
      </c>
      <c r="R41" s="43">
        <f t="shared" si="1"/>
        <v>92610</v>
      </c>
      <c r="S41" s="90"/>
    </row>
    <row r="42" spans="1:19" s="87" customFormat="1" ht="15.75">
      <c r="A42" s="21">
        <v>11</v>
      </c>
      <c r="B42" s="56" t="s">
        <v>128</v>
      </c>
      <c r="C42" s="19">
        <v>1</v>
      </c>
      <c r="D42" s="19"/>
      <c r="E42" s="102">
        <v>4300</v>
      </c>
      <c r="F42" s="103">
        <v>20</v>
      </c>
      <c r="G42" s="102">
        <v>882</v>
      </c>
      <c r="H42" s="19">
        <v>25</v>
      </c>
      <c r="I42" s="19">
        <v>1323</v>
      </c>
      <c r="J42" s="56">
        <v>7</v>
      </c>
      <c r="K42" s="105">
        <v>110</v>
      </c>
      <c r="L42" s="105"/>
      <c r="M42" s="105"/>
      <c r="N42" s="105"/>
      <c r="O42" s="105"/>
      <c r="P42" s="105"/>
      <c r="Q42" s="43">
        <f t="shared" si="0"/>
        <v>6615</v>
      </c>
      <c r="R42" s="43">
        <f t="shared" si="1"/>
        <v>79380</v>
      </c>
      <c r="S42" s="90"/>
    </row>
    <row r="43" spans="1:19" s="87" customFormat="1" ht="15.75">
      <c r="A43" s="21">
        <v>12</v>
      </c>
      <c r="B43" s="56" t="s">
        <v>129</v>
      </c>
      <c r="C43" s="19">
        <v>1</v>
      </c>
      <c r="D43" s="19"/>
      <c r="E43" s="102">
        <v>4300</v>
      </c>
      <c r="F43" s="103">
        <v>25</v>
      </c>
      <c r="G43" s="102">
        <v>1097.5</v>
      </c>
      <c r="H43" s="19">
        <v>25</v>
      </c>
      <c r="I43" s="19">
        <v>1371.88</v>
      </c>
      <c r="J43" s="56">
        <v>9</v>
      </c>
      <c r="K43" s="105">
        <v>90</v>
      </c>
      <c r="L43" s="105"/>
      <c r="M43" s="105"/>
      <c r="N43" s="105"/>
      <c r="O43" s="105"/>
      <c r="P43" s="105"/>
      <c r="Q43" s="43">
        <f t="shared" si="0"/>
        <v>6859.38</v>
      </c>
      <c r="R43" s="43">
        <f t="shared" si="1"/>
        <v>82312.56</v>
      </c>
      <c r="S43" s="90"/>
    </row>
    <row r="44" spans="1:19" s="87" customFormat="1" ht="15.75">
      <c r="A44" s="21">
        <v>13</v>
      </c>
      <c r="B44" s="56" t="s">
        <v>130</v>
      </c>
      <c r="C44" s="19">
        <v>1</v>
      </c>
      <c r="D44" s="19"/>
      <c r="E44" s="102">
        <v>4300</v>
      </c>
      <c r="F44" s="103">
        <v>20</v>
      </c>
      <c r="G44" s="102">
        <v>880</v>
      </c>
      <c r="H44" s="19">
        <v>25</v>
      </c>
      <c r="I44" s="19">
        <v>1320</v>
      </c>
      <c r="J44" s="56">
        <v>8</v>
      </c>
      <c r="K44" s="105">
        <v>100</v>
      </c>
      <c r="L44" s="105"/>
      <c r="M44" s="105"/>
      <c r="N44" s="105"/>
      <c r="O44" s="105"/>
      <c r="P44" s="105"/>
      <c r="Q44" s="43">
        <f t="shared" si="0"/>
        <v>6600</v>
      </c>
      <c r="R44" s="112">
        <f t="shared" si="1"/>
        <v>79200</v>
      </c>
      <c r="S44" s="90"/>
    </row>
    <row r="45" spans="1:19" s="87" customFormat="1" ht="15.75">
      <c r="A45" s="21">
        <v>14</v>
      </c>
      <c r="B45" s="56" t="s">
        <v>131</v>
      </c>
      <c r="C45" s="19">
        <v>1</v>
      </c>
      <c r="D45" s="19"/>
      <c r="E45" s="102">
        <v>4300</v>
      </c>
      <c r="F45" s="103">
        <v>20</v>
      </c>
      <c r="G45" s="102">
        <v>882</v>
      </c>
      <c r="H45" s="19">
        <v>25</v>
      </c>
      <c r="I45" s="19">
        <v>1323</v>
      </c>
      <c r="J45" s="56">
        <v>7</v>
      </c>
      <c r="K45" s="105">
        <v>110</v>
      </c>
      <c r="L45" s="105"/>
      <c r="M45" s="105"/>
      <c r="N45" s="105"/>
      <c r="O45" s="105"/>
      <c r="P45" s="105"/>
      <c r="Q45" s="43">
        <f t="shared" si="0"/>
        <v>6615</v>
      </c>
      <c r="R45" s="43">
        <f t="shared" si="1"/>
        <v>79380</v>
      </c>
      <c r="S45" s="90"/>
    </row>
    <row r="46" spans="1:19" s="87" customFormat="1" ht="15.75">
      <c r="A46" s="21">
        <v>15</v>
      </c>
      <c r="B46" s="56" t="s">
        <v>132</v>
      </c>
      <c r="C46" s="19">
        <v>1</v>
      </c>
      <c r="D46" s="19"/>
      <c r="E46" s="102">
        <v>4300</v>
      </c>
      <c r="F46" s="103">
        <v>15</v>
      </c>
      <c r="G46" s="102">
        <v>658.5</v>
      </c>
      <c r="H46" s="19">
        <v>30</v>
      </c>
      <c r="I46" s="19">
        <v>1514.55</v>
      </c>
      <c r="J46" s="56">
        <v>9</v>
      </c>
      <c r="K46" s="105">
        <v>90</v>
      </c>
      <c r="L46" s="105"/>
      <c r="M46" s="105"/>
      <c r="N46" s="105"/>
      <c r="O46" s="105"/>
      <c r="P46" s="105"/>
      <c r="Q46" s="43">
        <f t="shared" si="0"/>
        <v>6563.05</v>
      </c>
      <c r="R46" s="43">
        <f t="shared" si="1"/>
        <v>78756.6</v>
      </c>
      <c r="S46" s="90"/>
    </row>
    <row r="47" spans="1:19" s="87" customFormat="1" ht="15.75">
      <c r="A47" s="21">
        <v>16</v>
      </c>
      <c r="B47" s="56" t="s">
        <v>133</v>
      </c>
      <c r="C47" s="19">
        <v>1</v>
      </c>
      <c r="D47" s="19"/>
      <c r="E47" s="102">
        <v>4300</v>
      </c>
      <c r="F47" s="103">
        <v>40</v>
      </c>
      <c r="G47" s="102">
        <v>1764</v>
      </c>
      <c r="H47" s="19">
        <v>25</v>
      </c>
      <c r="I47" s="19">
        <v>1543.5</v>
      </c>
      <c r="J47" s="56">
        <v>7</v>
      </c>
      <c r="K47" s="105">
        <v>110</v>
      </c>
      <c r="L47" s="105"/>
      <c r="M47" s="105"/>
      <c r="N47" s="105"/>
      <c r="O47" s="105"/>
      <c r="P47" s="105"/>
      <c r="Q47" s="43">
        <f t="shared" si="0"/>
        <v>7717.5</v>
      </c>
      <c r="R47" s="43">
        <f t="shared" si="1"/>
        <v>92610</v>
      </c>
      <c r="S47" s="90"/>
    </row>
    <row r="48" spans="1:19" s="87" customFormat="1" ht="16.5" customHeight="1">
      <c r="A48" s="21">
        <v>17</v>
      </c>
      <c r="B48" s="56" t="s">
        <v>134</v>
      </c>
      <c r="C48" s="19">
        <v>1</v>
      </c>
      <c r="D48" s="19"/>
      <c r="E48" s="102">
        <v>4300</v>
      </c>
      <c r="F48" s="103">
        <v>40</v>
      </c>
      <c r="G48" s="102">
        <v>1760</v>
      </c>
      <c r="H48" s="19">
        <v>25</v>
      </c>
      <c r="I48" s="19">
        <v>1540</v>
      </c>
      <c r="J48" s="56">
        <v>8</v>
      </c>
      <c r="K48" s="105">
        <v>100</v>
      </c>
      <c r="L48" s="105"/>
      <c r="M48" s="105"/>
      <c r="N48" s="105"/>
      <c r="O48" s="105"/>
      <c r="P48" s="105"/>
      <c r="Q48" s="43">
        <f t="shared" si="0"/>
        <v>7700</v>
      </c>
      <c r="R48" s="43">
        <f t="shared" si="1"/>
        <v>92400</v>
      </c>
      <c r="S48" s="90"/>
    </row>
    <row r="49" spans="1:19" s="87" customFormat="1" ht="15.75">
      <c r="A49" s="21">
        <v>18</v>
      </c>
      <c r="B49" s="56" t="s">
        <v>135</v>
      </c>
      <c r="C49" s="19">
        <v>1</v>
      </c>
      <c r="D49" s="19"/>
      <c r="E49" s="102">
        <v>4300</v>
      </c>
      <c r="F49" s="103">
        <v>10</v>
      </c>
      <c r="G49" s="102">
        <v>439</v>
      </c>
      <c r="H49" s="19">
        <v>25</v>
      </c>
      <c r="I49" s="19">
        <v>1207.25</v>
      </c>
      <c r="J49" s="56">
        <v>9</v>
      </c>
      <c r="K49" s="105">
        <v>90</v>
      </c>
      <c r="L49" s="105"/>
      <c r="M49" s="105"/>
      <c r="N49" s="105"/>
      <c r="O49" s="105"/>
      <c r="P49" s="105"/>
      <c r="Q49" s="43">
        <f t="shared" si="0"/>
        <v>6036.25</v>
      </c>
      <c r="R49" s="43">
        <f t="shared" si="1"/>
        <v>72435</v>
      </c>
      <c r="S49" s="90"/>
    </row>
    <row r="50" spans="1:19" s="87" customFormat="1" ht="15.75">
      <c r="A50" s="21">
        <v>19</v>
      </c>
      <c r="B50" s="56" t="s">
        <v>136</v>
      </c>
      <c r="C50" s="19">
        <v>1</v>
      </c>
      <c r="D50" s="19"/>
      <c r="E50" s="102">
        <v>4300</v>
      </c>
      <c r="F50" s="103">
        <v>15</v>
      </c>
      <c r="G50" s="102">
        <v>660</v>
      </c>
      <c r="H50" s="19">
        <v>30</v>
      </c>
      <c r="I50" s="19">
        <v>1518</v>
      </c>
      <c r="J50" s="56">
        <v>8</v>
      </c>
      <c r="K50" s="105">
        <v>100</v>
      </c>
      <c r="L50" s="105"/>
      <c r="M50" s="105"/>
      <c r="N50" s="105"/>
      <c r="O50" s="105"/>
      <c r="P50" s="105"/>
      <c r="Q50" s="43">
        <f t="shared" si="0"/>
        <v>6578</v>
      </c>
      <c r="R50" s="43">
        <f t="shared" si="1"/>
        <v>78936</v>
      </c>
      <c r="S50" s="90"/>
    </row>
    <row r="51" spans="1:19" s="87" customFormat="1" ht="15.75">
      <c r="A51" s="21">
        <v>20</v>
      </c>
      <c r="B51" s="56" t="s">
        <v>137</v>
      </c>
      <c r="C51" s="19">
        <v>1</v>
      </c>
      <c r="D51" s="19"/>
      <c r="E51" s="102">
        <v>4300</v>
      </c>
      <c r="F51" s="103">
        <v>20</v>
      </c>
      <c r="G51" s="102">
        <v>882</v>
      </c>
      <c r="H51" s="19">
        <v>25</v>
      </c>
      <c r="I51" s="19">
        <v>1323</v>
      </c>
      <c r="J51" s="56">
        <v>7</v>
      </c>
      <c r="K51" s="105">
        <v>110</v>
      </c>
      <c r="L51" s="105"/>
      <c r="M51" s="105"/>
      <c r="N51" s="105"/>
      <c r="O51" s="105"/>
      <c r="P51" s="105"/>
      <c r="Q51" s="43">
        <f t="shared" si="0"/>
        <v>6615</v>
      </c>
      <c r="R51" s="43">
        <f t="shared" si="1"/>
        <v>79380</v>
      </c>
      <c r="S51" s="90"/>
    </row>
    <row r="52" spans="1:19" s="87" customFormat="1" ht="15.75">
      <c r="A52" s="21">
        <v>21</v>
      </c>
      <c r="B52" s="56" t="s">
        <v>149</v>
      </c>
      <c r="C52" s="19">
        <v>1</v>
      </c>
      <c r="D52" s="19"/>
      <c r="E52" s="102">
        <v>4300</v>
      </c>
      <c r="F52" s="103">
        <v>25</v>
      </c>
      <c r="G52" s="102">
        <v>1100</v>
      </c>
      <c r="H52" s="19">
        <v>25</v>
      </c>
      <c r="I52" s="19">
        <v>1375</v>
      </c>
      <c r="J52" s="56">
        <v>8</v>
      </c>
      <c r="K52" s="105">
        <v>100</v>
      </c>
      <c r="L52" s="105"/>
      <c r="M52" s="105"/>
      <c r="N52" s="105"/>
      <c r="O52" s="105"/>
      <c r="P52" s="105"/>
      <c r="Q52" s="43">
        <f t="shared" si="0"/>
        <v>6875</v>
      </c>
      <c r="R52" s="43">
        <f t="shared" si="1"/>
        <v>82500</v>
      </c>
      <c r="S52" s="90"/>
    </row>
    <row r="53" spans="1:19" s="87" customFormat="1" ht="15.75">
      <c r="A53" s="21">
        <v>22</v>
      </c>
      <c r="B53" s="56" t="s">
        <v>147</v>
      </c>
      <c r="C53" s="19">
        <v>1</v>
      </c>
      <c r="D53" s="19"/>
      <c r="E53" s="102">
        <v>4300</v>
      </c>
      <c r="F53" s="103">
        <v>15</v>
      </c>
      <c r="G53" s="102">
        <v>661.5</v>
      </c>
      <c r="H53" s="19">
        <v>30</v>
      </c>
      <c r="I53" s="19">
        <v>1521.45</v>
      </c>
      <c r="J53" s="56">
        <v>7</v>
      </c>
      <c r="K53" s="105">
        <v>110</v>
      </c>
      <c r="L53" s="105"/>
      <c r="M53" s="105"/>
      <c r="N53" s="105"/>
      <c r="O53" s="105"/>
      <c r="P53" s="105"/>
      <c r="Q53" s="43">
        <f t="shared" si="0"/>
        <v>6592.95</v>
      </c>
      <c r="R53" s="43">
        <f t="shared" si="1"/>
        <v>79115.4</v>
      </c>
      <c r="S53" s="90"/>
    </row>
    <row r="54" spans="1:19" s="87" customFormat="1" ht="30.75" customHeight="1">
      <c r="A54" s="21">
        <v>23</v>
      </c>
      <c r="B54" s="92" t="s">
        <v>163</v>
      </c>
      <c r="C54" s="19">
        <v>1</v>
      </c>
      <c r="D54" s="19"/>
      <c r="E54" s="102">
        <v>3400</v>
      </c>
      <c r="F54" s="103">
        <v>20</v>
      </c>
      <c r="G54" s="102">
        <v>694</v>
      </c>
      <c r="H54" s="19">
        <v>50</v>
      </c>
      <c r="I54" s="102">
        <v>2082</v>
      </c>
      <c r="J54" s="19">
        <v>11</v>
      </c>
      <c r="K54" s="104">
        <v>70</v>
      </c>
      <c r="L54" s="104"/>
      <c r="M54" s="104"/>
      <c r="N54" s="104"/>
      <c r="O54" s="104"/>
      <c r="P54" s="104"/>
      <c r="Q54" s="43">
        <f t="shared" si="0"/>
        <v>6246</v>
      </c>
      <c r="R54" s="43">
        <f t="shared" si="1"/>
        <v>74952</v>
      </c>
      <c r="S54" s="90"/>
    </row>
    <row r="55" spans="1:19" s="87" customFormat="1" ht="15.75">
      <c r="A55" s="21">
        <v>24</v>
      </c>
      <c r="B55" s="56" t="s">
        <v>61</v>
      </c>
      <c r="C55" s="19">
        <v>1</v>
      </c>
      <c r="D55" s="19"/>
      <c r="E55" s="102">
        <v>3100</v>
      </c>
      <c r="F55" s="103">
        <v>15</v>
      </c>
      <c r="G55" s="102">
        <v>474</v>
      </c>
      <c r="H55" s="19">
        <v>50</v>
      </c>
      <c r="I55" s="102">
        <v>1817</v>
      </c>
      <c r="J55" s="19">
        <v>12</v>
      </c>
      <c r="K55" s="104">
        <v>60</v>
      </c>
      <c r="L55" s="104"/>
      <c r="M55" s="104"/>
      <c r="N55" s="104"/>
      <c r="O55" s="104"/>
      <c r="P55" s="104"/>
      <c r="Q55" s="43">
        <f t="shared" si="0"/>
        <v>5451</v>
      </c>
      <c r="R55" s="43">
        <f t="shared" si="1"/>
        <v>65412</v>
      </c>
      <c r="S55" s="90"/>
    </row>
    <row r="56" spans="1:19" s="87" customFormat="1" ht="15.75">
      <c r="A56" s="21">
        <v>25</v>
      </c>
      <c r="B56" s="56" t="s">
        <v>61</v>
      </c>
      <c r="C56" s="19">
        <v>1</v>
      </c>
      <c r="D56" s="19"/>
      <c r="E56" s="102">
        <v>3100</v>
      </c>
      <c r="F56" s="103">
        <v>30</v>
      </c>
      <c r="G56" s="102">
        <v>946.5</v>
      </c>
      <c r="H56" s="19">
        <v>50</v>
      </c>
      <c r="I56" s="102">
        <v>2050.75</v>
      </c>
      <c r="J56" s="19">
        <v>13</v>
      </c>
      <c r="K56" s="104">
        <v>55</v>
      </c>
      <c r="L56" s="104"/>
      <c r="M56" s="104"/>
      <c r="N56" s="104"/>
      <c r="O56" s="104"/>
      <c r="P56" s="104"/>
      <c r="Q56" s="43">
        <f t="shared" si="0"/>
        <v>6152.25</v>
      </c>
      <c r="R56" s="43">
        <f t="shared" si="1"/>
        <v>73827</v>
      </c>
      <c r="S56" s="90"/>
    </row>
    <row r="57" spans="1:19" s="87" customFormat="1" ht="15.75">
      <c r="A57" s="21">
        <v>26</v>
      </c>
      <c r="B57" s="56" t="s">
        <v>142</v>
      </c>
      <c r="C57" s="19">
        <v>1</v>
      </c>
      <c r="D57" s="19"/>
      <c r="E57" s="102">
        <v>3100</v>
      </c>
      <c r="F57" s="103">
        <v>10</v>
      </c>
      <c r="G57" s="102">
        <v>319</v>
      </c>
      <c r="H57" s="19">
        <v>50</v>
      </c>
      <c r="I57" s="102">
        <v>1754.5</v>
      </c>
      <c r="J57" s="19">
        <v>9</v>
      </c>
      <c r="K57" s="104">
        <v>90</v>
      </c>
      <c r="L57" s="104"/>
      <c r="M57" s="104"/>
      <c r="N57" s="104"/>
      <c r="O57" s="104"/>
      <c r="P57" s="104"/>
      <c r="Q57" s="43">
        <f t="shared" si="0"/>
        <v>5263.5</v>
      </c>
      <c r="R57" s="43">
        <f t="shared" si="1"/>
        <v>63162</v>
      </c>
      <c r="S57" s="90"/>
    </row>
    <row r="58" spans="1:19" s="87" customFormat="1" ht="15.75">
      <c r="A58" s="21">
        <v>27</v>
      </c>
      <c r="B58" s="56" t="s">
        <v>168</v>
      </c>
      <c r="C58" s="19">
        <v>1</v>
      </c>
      <c r="D58" s="19"/>
      <c r="E58" s="102">
        <v>3100</v>
      </c>
      <c r="F58" s="19">
        <v>15</v>
      </c>
      <c r="G58" s="102">
        <v>473.25</v>
      </c>
      <c r="H58" s="19">
        <v>50</v>
      </c>
      <c r="I58" s="102">
        <v>1814.13</v>
      </c>
      <c r="J58" s="19">
        <v>13</v>
      </c>
      <c r="K58" s="104">
        <v>55</v>
      </c>
      <c r="L58" s="104"/>
      <c r="M58" s="104"/>
      <c r="N58" s="104"/>
      <c r="O58" s="104"/>
      <c r="P58" s="104"/>
      <c r="Q58" s="43">
        <f t="shared" si="0"/>
        <v>5442.38</v>
      </c>
      <c r="R58" s="43">
        <f t="shared" si="1"/>
        <v>65308.56</v>
      </c>
      <c r="S58" s="90"/>
    </row>
    <row r="59" spans="1:19" s="87" customFormat="1" ht="15.75">
      <c r="A59" s="21">
        <v>28</v>
      </c>
      <c r="B59" s="56" t="s">
        <v>169</v>
      </c>
      <c r="C59" s="19">
        <v>1</v>
      </c>
      <c r="D59" s="19"/>
      <c r="E59" s="102">
        <v>3100</v>
      </c>
      <c r="F59" s="103"/>
      <c r="G59" s="102"/>
      <c r="H59" s="19">
        <v>50</v>
      </c>
      <c r="I59" s="102">
        <v>1572.5</v>
      </c>
      <c r="J59" s="19">
        <v>15</v>
      </c>
      <c r="K59" s="104">
        <v>45</v>
      </c>
      <c r="L59" s="104"/>
      <c r="M59" s="104"/>
      <c r="N59" s="104"/>
      <c r="O59" s="104"/>
      <c r="P59" s="104"/>
      <c r="Q59" s="43">
        <f t="shared" si="0"/>
        <v>4717.5</v>
      </c>
      <c r="R59" s="43">
        <f t="shared" si="1"/>
        <v>56610</v>
      </c>
      <c r="S59" s="90"/>
    </row>
    <row r="60" spans="1:19" s="87" customFormat="1" ht="15.75">
      <c r="A60" s="113">
        <v>29</v>
      </c>
      <c r="B60" s="92" t="s">
        <v>144</v>
      </c>
      <c r="C60" s="19">
        <v>1</v>
      </c>
      <c r="D60" s="19"/>
      <c r="E60" s="102">
        <v>3400</v>
      </c>
      <c r="F60" s="103">
        <v>40</v>
      </c>
      <c r="G60" s="102">
        <v>1388</v>
      </c>
      <c r="H60" s="19">
        <v>50</v>
      </c>
      <c r="I60" s="102">
        <v>2429</v>
      </c>
      <c r="J60" s="19">
        <v>11</v>
      </c>
      <c r="K60" s="104">
        <v>70</v>
      </c>
      <c r="L60" s="104"/>
      <c r="M60" s="104"/>
      <c r="N60" s="104"/>
      <c r="O60" s="104"/>
      <c r="P60" s="104"/>
      <c r="Q60" s="43">
        <f t="shared" si="0"/>
        <v>7287</v>
      </c>
      <c r="R60" s="43">
        <f t="shared" si="1"/>
        <v>87444</v>
      </c>
      <c r="S60" s="90"/>
    </row>
    <row r="61" spans="1:19" s="87" customFormat="1" ht="16.5" customHeight="1">
      <c r="A61" s="21">
        <v>30</v>
      </c>
      <c r="B61" s="56" t="s">
        <v>145</v>
      </c>
      <c r="C61" s="19">
        <v>1</v>
      </c>
      <c r="D61" s="19"/>
      <c r="E61" s="102">
        <v>1895</v>
      </c>
      <c r="F61" s="103"/>
      <c r="G61" s="102"/>
      <c r="H61" s="19">
        <v>50</v>
      </c>
      <c r="I61" s="102">
        <v>947.5</v>
      </c>
      <c r="J61" s="19"/>
      <c r="K61" s="104"/>
      <c r="L61" s="104"/>
      <c r="M61" s="104"/>
      <c r="N61" s="104"/>
      <c r="O61" s="104"/>
      <c r="P61" s="104">
        <v>880.5</v>
      </c>
      <c r="Q61" s="43">
        <f>E61+G61+I61+K61+M61+O61+P61</f>
        <v>3723</v>
      </c>
      <c r="R61" s="43">
        <f t="shared" si="1"/>
        <v>44676</v>
      </c>
      <c r="S61" s="90"/>
    </row>
    <row r="62" spans="1:19" s="87" customFormat="1" ht="16.5" customHeight="1">
      <c r="A62" s="21">
        <v>31</v>
      </c>
      <c r="B62" s="56" t="s">
        <v>146</v>
      </c>
      <c r="C62" s="19">
        <v>1</v>
      </c>
      <c r="D62" s="19"/>
      <c r="E62" s="102">
        <v>1895</v>
      </c>
      <c r="F62" s="103">
        <v>25</v>
      </c>
      <c r="G62" s="102">
        <v>473.75</v>
      </c>
      <c r="H62" s="19">
        <v>50</v>
      </c>
      <c r="I62" s="102">
        <v>1184.38</v>
      </c>
      <c r="J62" s="19"/>
      <c r="K62" s="104"/>
      <c r="L62" s="104"/>
      <c r="M62" s="104"/>
      <c r="N62" s="104"/>
      <c r="O62" s="104"/>
      <c r="P62" s="104">
        <v>169.87</v>
      </c>
      <c r="Q62" s="43">
        <f>E62+G62+I62+K62+M62+O62+P62</f>
        <v>3723</v>
      </c>
      <c r="R62" s="43">
        <f t="shared" si="1"/>
        <v>44676</v>
      </c>
      <c r="S62" s="90"/>
    </row>
    <row r="63" spans="1:19" s="87" customFormat="1" ht="15" customHeight="1">
      <c r="A63" s="21">
        <v>32</v>
      </c>
      <c r="B63" s="56" t="s">
        <v>154</v>
      </c>
      <c r="C63" s="19">
        <v>1</v>
      </c>
      <c r="D63" s="19"/>
      <c r="E63" s="102">
        <v>1895</v>
      </c>
      <c r="F63" s="103">
        <v>40</v>
      </c>
      <c r="G63" s="102">
        <v>758</v>
      </c>
      <c r="H63" s="19">
        <v>50</v>
      </c>
      <c r="I63" s="102">
        <v>1326.5</v>
      </c>
      <c r="J63" s="19"/>
      <c r="K63" s="104"/>
      <c r="L63" s="104"/>
      <c r="M63" s="104"/>
      <c r="N63" s="104"/>
      <c r="O63" s="104"/>
      <c r="P63" s="104"/>
      <c r="Q63" s="43">
        <f>E63+G63+I63+K63+M63+O63+P63</f>
        <v>3979.5</v>
      </c>
      <c r="R63" s="43">
        <f t="shared" si="1"/>
        <v>47754</v>
      </c>
      <c r="S63" s="90"/>
    </row>
    <row r="64" spans="1:19" s="87" customFormat="1" ht="15.75">
      <c r="A64" s="21">
        <v>33</v>
      </c>
      <c r="B64" s="56" t="s">
        <v>152</v>
      </c>
      <c r="C64" s="19">
        <v>1</v>
      </c>
      <c r="D64" s="19"/>
      <c r="E64" s="102">
        <v>2089</v>
      </c>
      <c r="F64" s="103"/>
      <c r="G64" s="102"/>
      <c r="H64" s="103">
        <v>50</v>
      </c>
      <c r="I64" s="102">
        <v>1044.5</v>
      </c>
      <c r="J64" s="19"/>
      <c r="K64" s="104"/>
      <c r="L64" s="104"/>
      <c r="M64" s="104"/>
      <c r="N64" s="104"/>
      <c r="O64" s="104"/>
      <c r="P64" s="104">
        <v>589.5</v>
      </c>
      <c r="Q64" s="43">
        <f>E64+G64+I64+K64+M64+O64+P64</f>
        <v>3723</v>
      </c>
      <c r="R64" s="43">
        <f aca="true" t="shared" si="2" ref="R64:R95">Q64*12</f>
        <v>44676</v>
      </c>
      <c r="S64" s="90"/>
    </row>
    <row r="65" spans="1:19" s="87" customFormat="1" ht="15.75">
      <c r="A65" s="21">
        <v>34</v>
      </c>
      <c r="B65" s="56" t="s">
        <v>168</v>
      </c>
      <c r="C65" s="19">
        <v>1</v>
      </c>
      <c r="D65" s="19"/>
      <c r="E65" s="102">
        <v>3100</v>
      </c>
      <c r="F65" s="103"/>
      <c r="G65" s="102"/>
      <c r="H65" s="19">
        <v>50</v>
      </c>
      <c r="I65" s="102">
        <v>1572.5</v>
      </c>
      <c r="J65" s="19">
        <v>15</v>
      </c>
      <c r="K65" s="105">
        <v>45</v>
      </c>
      <c r="L65" s="105"/>
      <c r="M65" s="105"/>
      <c r="N65" s="105"/>
      <c r="O65" s="105"/>
      <c r="P65" s="105"/>
      <c r="Q65" s="43">
        <f>E65+G65+I65+K65+M65+O65+P65</f>
        <v>4717.5</v>
      </c>
      <c r="R65" s="43">
        <f t="shared" si="2"/>
        <v>56610</v>
      </c>
      <c r="S65" s="90"/>
    </row>
    <row r="66" spans="1:19" s="87" customFormat="1" ht="15.75">
      <c r="A66" s="21">
        <v>35</v>
      </c>
      <c r="B66" s="56" t="s">
        <v>179</v>
      </c>
      <c r="C66" s="19">
        <v>1</v>
      </c>
      <c r="D66" s="19"/>
      <c r="E66" s="102">
        <v>1895</v>
      </c>
      <c r="F66" s="103"/>
      <c r="G66" s="102"/>
      <c r="H66" s="19">
        <v>50</v>
      </c>
      <c r="I66" s="102">
        <v>947.5</v>
      </c>
      <c r="J66" s="19"/>
      <c r="K66" s="105"/>
      <c r="L66" s="105"/>
      <c r="M66" s="105"/>
      <c r="N66" s="105"/>
      <c r="O66" s="105"/>
      <c r="P66" s="109">
        <v>880.5</v>
      </c>
      <c r="Q66" s="43">
        <f>E66+G66+I66+K66+M66+O66+P67</f>
        <v>3723</v>
      </c>
      <c r="R66" s="43">
        <f t="shared" si="2"/>
        <v>44676</v>
      </c>
      <c r="S66" s="90"/>
    </row>
    <row r="67" spans="1:19" s="87" customFormat="1" ht="15.75">
      <c r="A67" s="21">
        <v>36</v>
      </c>
      <c r="B67" s="56" t="s">
        <v>179</v>
      </c>
      <c r="C67" s="19">
        <v>1</v>
      </c>
      <c r="D67" s="19"/>
      <c r="E67" s="102">
        <v>1895</v>
      </c>
      <c r="F67" s="103"/>
      <c r="G67" s="102"/>
      <c r="H67" s="19">
        <v>50</v>
      </c>
      <c r="I67" s="102">
        <v>947.5</v>
      </c>
      <c r="J67" s="19"/>
      <c r="K67" s="105"/>
      <c r="L67" s="105"/>
      <c r="M67" s="105"/>
      <c r="N67" s="105"/>
      <c r="O67" s="105"/>
      <c r="P67" s="110">
        <v>880.5</v>
      </c>
      <c r="Q67" s="43">
        <f>E67+G67+I67+K67+M67+O67+P68</f>
        <v>3723</v>
      </c>
      <c r="R67" s="43">
        <f t="shared" si="2"/>
        <v>44676</v>
      </c>
      <c r="S67" s="90"/>
    </row>
    <row r="68" spans="1:19" s="87" customFormat="1" ht="15.75">
      <c r="A68" s="21">
        <v>37</v>
      </c>
      <c r="B68" s="56" t="s">
        <v>179</v>
      </c>
      <c r="C68" s="19">
        <v>1</v>
      </c>
      <c r="D68" s="19"/>
      <c r="E68" s="102">
        <v>1895</v>
      </c>
      <c r="F68" s="103"/>
      <c r="G68" s="102"/>
      <c r="H68" s="19">
        <v>50</v>
      </c>
      <c r="I68" s="102">
        <v>947.5</v>
      </c>
      <c r="J68" s="19"/>
      <c r="K68" s="105"/>
      <c r="L68" s="105"/>
      <c r="M68" s="105"/>
      <c r="N68" s="105"/>
      <c r="O68" s="105"/>
      <c r="P68" s="109">
        <v>880.5</v>
      </c>
      <c r="Q68" s="43">
        <f>E68+G68+I68+K68+M68+O68+P69</f>
        <v>3723</v>
      </c>
      <c r="R68" s="43">
        <f t="shared" si="2"/>
        <v>44676</v>
      </c>
      <c r="S68" s="90"/>
    </row>
    <row r="69" spans="1:19" s="87" customFormat="1" ht="15.75">
      <c r="A69" s="21">
        <v>38</v>
      </c>
      <c r="B69" s="56" t="s">
        <v>179</v>
      </c>
      <c r="C69" s="19">
        <v>1</v>
      </c>
      <c r="D69" s="19"/>
      <c r="E69" s="102">
        <v>1895</v>
      </c>
      <c r="F69" s="103"/>
      <c r="G69" s="102"/>
      <c r="H69" s="19">
        <v>50</v>
      </c>
      <c r="I69" s="102">
        <v>947.5</v>
      </c>
      <c r="J69" s="19"/>
      <c r="K69" s="105"/>
      <c r="L69" s="105"/>
      <c r="M69" s="105"/>
      <c r="N69" s="105"/>
      <c r="O69" s="105"/>
      <c r="P69" s="110">
        <v>880.5</v>
      </c>
      <c r="Q69" s="43">
        <f>E69+G69+I69+K69+M69+O69+P69</f>
        <v>3723</v>
      </c>
      <c r="R69" s="43">
        <f t="shared" si="2"/>
        <v>44676</v>
      </c>
      <c r="S69" s="90"/>
    </row>
    <row r="70" spans="1:19" s="87" customFormat="1" ht="15.75">
      <c r="A70" s="21">
        <v>39</v>
      </c>
      <c r="B70" s="56" t="s">
        <v>178</v>
      </c>
      <c r="C70" s="19">
        <v>1</v>
      </c>
      <c r="D70" s="19"/>
      <c r="E70" s="102">
        <v>1895</v>
      </c>
      <c r="F70" s="103"/>
      <c r="G70" s="102"/>
      <c r="H70" s="19">
        <v>50</v>
      </c>
      <c r="I70" s="102">
        <v>947.5</v>
      </c>
      <c r="J70" s="19"/>
      <c r="K70" s="105"/>
      <c r="L70" s="105"/>
      <c r="M70" s="105"/>
      <c r="N70" s="105"/>
      <c r="O70" s="105"/>
      <c r="P70" s="109">
        <v>880.5</v>
      </c>
      <c r="Q70" s="43">
        <f>E70+G70+I70+K70+M70+O70+P70</f>
        <v>3723</v>
      </c>
      <c r="R70" s="43">
        <f t="shared" si="2"/>
        <v>44676</v>
      </c>
      <c r="S70" s="90"/>
    </row>
    <row r="71" spans="1:19" s="87" customFormat="1" ht="15.75">
      <c r="A71" s="21">
        <v>40</v>
      </c>
      <c r="B71" s="56" t="s">
        <v>178</v>
      </c>
      <c r="C71" s="19">
        <v>1</v>
      </c>
      <c r="D71" s="19"/>
      <c r="E71" s="102">
        <v>1895</v>
      </c>
      <c r="F71" s="103"/>
      <c r="G71" s="102"/>
      <c r="H71" s="19">
        <v>50</v>
      </c>
      <c r="I71" s="102">
        <v>947.5</v>
      </c>
      <c r="J71" s="19"/>
      <c r="K71" s="105"/>
      <c r="L71" s="105"/>
      <c r="M71" s="105"/>
      <c r="N71" s="105"/>
      <c r="O71" s="105"/>
      <c r="P71" s="110">
        <v>880.5</v>
      </c>
      <c r="Q71" s="43">
        <f>E71+G71+I71+K71+M71+O71+P71</f>
        <v>3723</v>
      </c>
      <c r="R71" s="43">
        <f t="shared" si="2"/>
        <v>44676</v>
      </c>
      <c r="S71" s="90"/>
    </row>
    <row r="72" spans="1:19" s="87" customFormat="1" ht="15.75">
      <c r="A72" s="21">
        <v>41</v>
      </c>
      <c r="B72" s="56" t="s">
        <v>170</v>
      </c>
      <c r="C72" s="19">
        <v>1</v>
      </c>
      <c r="D72" s="19"/>
      <c r="E72" s="102">
        <v>1895</v>
      </c>
      <c r="F72" s="103">
        <v>15</v>
      </c>
      <c r="G72" s="102">
        <v>284.25</v>
      </c>
      <c r="H72" s="19">
        <v>50</v>
      </c>
      <c r="I72" s="102">
        <v>1089.63</v>
      </c>
      <c r="J72" s="19"/>
      <c r="K72" s="105"/>
      <c r="L72" s="105"/>
      <c r="M72" s="105"/>
      <c r="N72" s="105"/>
      <c r="O72" s="105"/>
      <c r="P72" s="105">
        <v>454.12</v>
      </c>
      <c r="Q72" s="43">
        <f>E72+G72+I72+K72+M72+O72+P72</f>
        <v>3723</v>
      </c>
      <c r="R72" s="43">
        <f t="shared" si="2"/>
        <v>44676</v>
      </c>
      <c r="S72" s="90"/>
    </row>
    <row r="73" spans="1:19" s="87" customFormat="1" ht="15.75">
      <c r="A73" s="21">
        <v>42</v>
      </c>
      <c r="B73" s="92" t="s">
        <v>143</v>
      </c>
      <c r="C73" s="19">
        <v>1</v>
      </c>
      <c r="D73" s="19"/>
      <c r="E73" s="102">
        <v>3400</v>
      </c>
      <c r="F73" s="103">
        <v>20</v>
      </c>
      <c r="G73" s="102">
        <v>692</v>
      </c>
      <c r="H73" s="19">
        <v>50</v>
      </c>
      <c r="I73" s="102">
        <v>2076</v>
      </c>
      <c r="J73" s="19">
        <v>12</v>
      </c>
      <c r="K73" s="105">
        <v>60</v>
      </c>
      <c r="L73" s="105"/>
      <c r="M73" s="105"/>
      <c r="N73" s="105"/>
      <c r="O73" s="105"/>
      <c r="P73" s="105"/>
      <c r="Q73" s="43">
        <f>E73+G73+I73+K73+M73+O73</f>
        <v>6228</v>
      </c>
      <c r="R73" s="43">
        <f t="shared" si="2"/>
        <v>74736</v>
      </c>
      <c r="S73" s="90"/>
    </row>
    <row r="74" spans="1:19" s="87" customFormat="1" ht="15.75">
      <c r="A74" s="21">
        <v>43</v>
      </c>
      <c r="B74" s="56" t="s">
        <v>150</v>
      </c>
      <c r="C74" s="19">
        <v>1</v>
      </c>
      <c r="D74" s="19"/>
      <c r="E74" s="102">
        <v>2200</v>
      </c>
      <c r="F74" s="103"/>
      <c r="G74" s="102"/>
      <c r="H74" s="19">
        <v>50</v>
      </c>
      <c r="I74" s="102">
        <v>1122.5</v>
      </c>
      <c r="J74" s="19">
        <v>15</v>
      </c>
      <c r="K74" s="105">
        <v>45</v>
      </c>
      <c r="L74" s="105"/>
      <c r="M74" s="105"/>
      <c r="N74" s="105"/>
      <c r="O74" s="105"/>
      <c r="P74" s="105">
        <v>355.5</v>
      </c>
      <c r="Q74" s="43">
        <f>E74+G74+I74+K74+M74+O74+P74</f>
        <v>3723</v>
      </c>
      <c r="R74" s="43">
        <f t="shared" si="2"/>
        <v>44676</v>
      </c>
      <c r="S74" s="90"/>
    </row>
    <row r="75" spans="1:19" s="87" customFormat="1" ht="15.75">
      <c r="A75" s="21">
        <v>44</v>
      </c>
      <c r="B75" s="56" t="s">
        <v>142</v>
      </c>
      <c r="C75" s="19">
        <v>1</v>
      </c>
      <c r="D75" s="19"/>
      <c r="E75" s="102">
        <v>3100</v>
      </c>
      <c r="F75" s="103">
        <v>30</v>
      </c>
      <c r="G75" s="102">
        <v>957</v>
      </c>
      <c r="H75" s="19">
        <v>50</v>
      </c>
      <c r="I75" s="102">
        <v>2073.5</v>
      </c>
      <c r="J75" s="19">
        <v>9</v>
      </c>
      <c r="K75" s="105">
        <v>90</v>
      </c>
      <c r="L75" s="105"/>
      <c r="M75" s="105"/>
      <c r="N75" s="105"/>
      <c r="O75" s="105"/>
      <c r="P75" s="105"/>
      <c r="Q75" s="43">
        <f aca="true" t="shared" si="3" ref="Q75:Q80">E75+G75+I75+K75+M75+O75</f>
        <v>6220.5</v>
      </c>
      <c r="R75" s="43">
        <f t="shared" si="2"/>
        <v>74646</v>
      </c>
      <c r="S75" s="90"/>
    </row>
    <row r="76" spans="1:19" s="87" customFormat="1" ht="15.75">
      <c r="A76" s="21">
        <v>45</v>
      </c>
      <c r="B76" s="56" t="s">
        <v>142</v>
      </c>
      <c r="C76" s="19">
        <v>1</v>
      </c>
      <c r="D76" s="19"/>
      <c r="E76" s="102">
        <v>3100</v>
      </c>
      <c r="F76" s="103"/>
      <c r="G76" s="102"/>
      <c r="H76" s="19">
        <v>50</v>
      </c>
      <c r="I76" s="102">
        <v>1572.5</v>
      </c>
      <c r="J76" s="19">
        <v>15</v>
      </c>
      <c r="K76" s="105">
        <v>45</v>
      </c>
      <c r="L76" s="105"/>
      <c r="M76" s="105"/>
      <c r="N76" s="105"/>
      <c r="O76" s="105"/>
      <c r="P76" s="105"/>
      <c r="Q76" s="43">
        <f t="shared" si="3"/>
        <v>4717.5</v>
      </c>
      <c r="R76" s="43">
        <f t="shared" si="2"/>
        <v>56610</v>
      </c>
      <c r="S76" s="90"/>
    </row>
    <row r="77" spans="1:19" s="87" customFormat="1" ht="15.75">
      <c r="A77" s="21">
        <v>46</v>
      </c>
      <c r="B77" s="56" t="s">
        <v>157</v>
      </c>
      <c r="C77" s="19">
        <v>1</v>
      </c>
      <c r="D77" s="19"/>
      <c r="E77" s="102">
        <v>3100</v>
      </c>
      <c r="F77" s="103">
        <v>20</v>
      </c>
      <c r="G77" s="102">
        <v>638</v>
      </c>
      <c r="H77" s="19">
        <v>50</v>
      </c>
      <c r="I77" s="102">
        <v>1914</v>
      </c>
      <c r="J77" s="56">
        <v>9</v>
      </c>
      <c r="K77" s="105">
        <v>90</v>
      </c>
      <c r="L77" s="105"/>
      <c r="M77" s="105"/>
      <c r="N77" s="105"/>
      <c r="O77" s="105"/>
      <c r="P77" s="105"/>
      <c r="Q77" s="43">
        <f t="shared" si="3"/>
        <v>5742</v>
      </c>
      <c r="R77" s="43">
        <f t="shared" si="2"/>
        <v>68904</v>
      </c>
      <c r="S77" s="90"/>
    </row>
    <row r="78" spans="1:19" s="87" customFormat="1" ht="63.75" customHeight="1">
      <c r="A78" s="21">
        <v>47</v>
      </c>
      <c r="B78" s="56" t="s">
        <v>158</v>
      </c>
      <c r="C78" s="19">
        <v>1</v>
      </c>
      <c r="D78" s="19"/>
      <c r="E78" s="102">
        <v>3350</v>
      </c>
      <c r="F78" s="103">
        <v>20</v>
      </c>
      <c r="G78" s="102">
        <v>679</v>
      </c>
      <c r="H78" s="19">
        <v>50</v>
      </c>
      <c r="I78" s="102">
        <v>2037</v>
      </c>
      <c r="J78" s="56">
        <v>15</v>
      </c>
      <c r="K78" s="105">
        <v>45</v>
      </c>
      <c r="L78" s="105"/>
      <c r="M78" s="105"/>
      <c r="N78" s="105"/>
      <c r="O78" s="105"/>
      <c r="P78" s="105"/>
      <c r="Q78" s="43">
        <f t="shared" si="3"/>
        <v>6111</v>
      </c>
      <c r="R78" s="43">
        <f t="shared" si="2"/>
        <v>73332</v>
      </c>
      <c r="S78" s="90"/>
    </row>
    <row r="79" spans="1:19" s="87" customFormat="1" ht="63" customHeight="1">
      <c r="A79" s="21">
        <v>48</v>
      </c>
      <c r="B79" s="56" t="s">
        <v>158</v>
      </c>
      <c r="C79" s="19">
        <v>1</v>
      </c>
      <c r="D79" s="19"/>
      <c r="E79" s="102">
        <v>3350</v>
      </c>
      <c r="F79" s="103">
        <v>15</v>
      </c>
      <c r="G79" s="102">
        <v>516</v>
      </c>
      <c r="H79" s="19">
        <v>50</v>
      </c>
      <c r="I79" s="102">
        <v>1978</v>
      </c>
      <c r="J79" s="56">
        <v>9</v>
      </c>
      <c r="K79" s="105">
        <v>90</v>
      </c>
      <c r="L79" s="105"/>
      <c r="M79" s="105"/>
      <c r="N79" s="105"/>
      <c r="O79" s="105"/>
      <c r="P79" s="105"/>
      <c r="Q79" s="43">
        <f t="shared" si="3"/>
        <v>5934</v>
      </c>
      <c r="R79" s="43">
        <f t="shared" si="2"/>
        <v>71208</v>
      </c>
      <c r="S79" s="90"/>
    </row>
    <row r="80" spans="1:19" s="87" customFormat="1" ht="63" customHeight="1">
      <c r="A80" s="21">
        <v>49</v>
      </c>
      <c r="B80" s="56" t="s">
        <v>158</v>
      </c>
      <c r="C80" s="19">
        <v>1</v>
      </c>
      <c r="D80" s="19"/>
      <c r="E80" s="102">
        <v>3350</v>
      </c>
      <c r="F80" s="103"/>
      <c r="G80" s="102"/>
      <c r="H80" s="19">
        <v>50</v>
      </c>
      <c r="I80" s="102">
        <v>1697.5</v>
      </c>
      <c r="J80" s="56">
        <v>15</v>
      </c>
      <c r="K80" s="105">
        <v>45</v>
      </c>
      <c r="L80" s="105"/>
      <c r="M80" s="105"/>
      <c r="N80" s="105"/>
      <c r="O80" s="105"/>
      <c r="P80" s="105"/>
      <c r="Q80" s="43">
        <f t="shared" si="3"/>
        <v>5092.5</v>
      </c>
      <c r="R80" s="43">
        <f t="shared" si="2"/>
        <v>61110</v>
      </c>
      <c r="S80" s="90"/>
    </row>
    <row r="81" spans="1:19" s="87" customFormat="1" ht="15.75">
      <c r="A81" s="21">
        <v>50</v>
      </c>
      <c r="B81" s="56" t="s">
        <v>62</v>
      </c>
      <c r="C81" s="19">
        <v>1</v>
      </c>
      <c r="D81" s="19"/>
      <c r="E81" s="102">
        <v>1958</v>
      </c>
      <c r="F81" s="103"/>
      <c r="G81" s="102"/>
      <c r="H81" s="19"/>
      <c r="I81" s="102"/>
      <c r="J81" s="56"/>
      <c r="K81" s="105"/>
      <c r="L81" s="105"/>
      <c r="M81" s="105"/>
      <c r="N81" s="105">
        <v>10</v>
      </c>
      <c r="O81" s="105">
        <v>195.8</v>
      </c>
      <c r="P81" s="105">
        <v>1765</v>
      </c>
      <c r="Q81" s="43">
        <f>E81+G81+I81+K81+M81+O81+P81</f>
        <v>3918.8</v>
      </c>
      <c r="R81" s="43">
        <f t="shared" si="2"/>
        <v>47025.600000000006</v>
      </c>
      <c r="S81" s="90"/>
    </row>
    <row r="82" spans="1:19" s="87" customFormat="1" ht="15.75">
      <c r="A82" s="21">
        <v>51</v>
      </c>
      <c r="B82" s="56" t="s">
        <v>63</v>
      </c>
      <c r="C82" s="19">
        <v>1</v>
      </c>
      <c r="D82" s="19"/>
      <c r="E82" s="102">
        <v>1971</v>
      </c>
      <c r="F82" s="111"/>
      <c r="G82" s="102"/>
      <c r="H82" s="19"/>
      <c r="I82" s="19"/>
      <c r="J82" s="56"/>
      <c r="K82" s="105"/>
      <c r="L82" s="105">
        <v>25</v>
      </c>
      <c r="M82" s="105">
        <v>492.75</v>
      </c>
      <c r="N82" s="105"/>
      <c r="O82" s="105"/>
      <c r="P82" s="105">
        <v>1259.25</v>
      </c>
      <c r="Q82" s="43">
        <f>E82+G82+I82+K82+M82+O82+P82</f>
        <v>3723</v>
      </c>
      <c r="R82" s="43">
        <f t="shared" si="2"/>
        <v>44676</v>
      </c>
      <c r="S82" s="90"/>
    </row>
    <row r="83" spans="1:19" s="87" customFormat="1" ht="15.75" customHeight="1">
      <c r="A83" s="21">
        <v>52</v>
      </c>
      <c r="B83" s="92" t="s">
        <v>180</v>
      </c>
      <c r="C83" s="19">
        <v>1</v>
      </c>
      <c r="D83" s="19"/>
      <c r="E83" s="102">
        <v>3400</v>
      </c>
      <c r="F83" s="103">
        <v>25</v>
      </c>
      <c r="G83" s="102">
        <v>867.5</v>
      </c>
      <c r="H83" s="19">
        <v>50</v>
      </c>
      <c r="I83" s="19">
        <v>2168.75</v>
      </c>
      <c r="J83" s="56">
        <v>11</v>
      </c>
      <c r="K83" s="105">
        <v>70</v>
      </c>
      <c r="L83" s="105"/>
      <c r="M83" s="105"/>
      <c r="N83" s="105"/>
      <c r="O83" s="105"/>
      <c r="P83" s="105"/>
      <c r="Q83" s="43">
        <f aca="true" t="shared" si="4" ref="Q83:Q98">E83+G83+I83+K83+M83+O83</f>
        <v>6506.25</v>
      </c>
      <c r="R83" s="43">
        <f t="shared" si="2"/>
        <v>78075</v>
      </c>
      <c r="S83" s="90"/>
    </row>
    <row r="84" spans="1:19" s="87" customFormat="1" ht="15.75">
      <c r="A84" s="21">
        <v>53</v>
      </c>
      <c r="B84" s="56" t="s">
        <v>172</v>
      </c>
      <c r="C84" s="19">
        <v>1</v>
      </c>
      <c r="D84" s="19"/>
      <c r="E84" s="102">
        <v>3350</v>
      </c>
      <c r="F84" s="103">
        <v>15</v>
      </c>
      <c r="G84" s="102">
        <v>510.75</v>
      </c>
      <c r="H84" s="19">
        <v>50</v>
      </c>
      <c r="I84" s="19">
        <v>1957.88</v>
      </c>
      <c r="J84" s="56">
        <v>13</v>
      </c>
      <c r="K84" s="105">
        <v>55</v>
      </c>
      <c r="L84" s="105"/>
      <c r="M84" s="105"/>
      <c r="N84" s="105"/>
      <c r="O84" s="105"/>
      <c r="P84" s="105"/>
      <c r="Q84" s="43">
        <f t="shared" si="4"/>
        <v>5873.63</v>
      </c>
      <c r="R84" s="43">
        <f t="shared" si="2"/>
        <v>70483.56</v>
      </c>
      <c r="S84" s="90"/>
    </row>
    <row r="85" spans="1:19" s="87" customFormat="1" ht="15.75">
      <c r="A85" s="21">
        <v>54</v>
      </c>
      <c r="B85" s="56" t="s">
        <v>142</v>
      </c>
      <c r="C85" s="19">
        <v>1</v>
      </c>
      <c r="D85" s="19"/>
      <c r="E85" s="102">
        <v>3100</v>
      </c>
      <c r="F85" s="103"/>
      <c r="G85" s="102"/>
      <c r="H85" s="19">
        <v>50</v>
      </c>
      <c r="I85" s="19">
        <v>1575</v>
      </c>
      <c r="J85" s="56">
        <v>14</v>
      </c>
      <c r="K85" s="105">
        <v>50</v>
      </c>
      <c r="L85" s="105"/>
      <c r="M85" s="105"/>
      <c r="N85" s="105"/>
      <c r="O85" s="105"/>
      <c r="P85" s="105"/>
      <c r="Q85" s="43">
        <f t="shared" si="4"/>
        <v>4725</v>
      </c>
      <c r="R85" s="43">
        <f t="shared" si="2"/>
        <v>56700</v>
      </c>
      <c r="S85" s="90"/>
    </row>
    <row r="86" spans="1:19" s="87" customFormat="1" ht="15.75">
      <c r="A86" s="21">
        <v>55</v>
      </c>
      <c r="B86" s="56" t="s">
        <v>142</v>
      </c>
      <c r="C86" s="19">
        <v>1</v>
      </c>
      <c r="D86" s="19"/>
      <c r="E86" s="102">
        <v>3100</v>
      </c>
      <c r="F86" s="103"/>
      <c r="G86" s="102"/>
      <c r="H86" s="19">
        <v>50</v>
      </c>
      <c r="I86" s="19">
        <v>1572.5</v>
      </c>
      <c r="J86" s="56">
        <v>15</v>
      </c>
      <c r="K86" s="105">
        <v>45</v>
      </c>
      <c r="L86" s="105"/>
      <c r="M86" s="105"/>
      <c r="N86" s="105"/>
      <c r="O86" s="105"/>
      <c r="P86" s="105"/>
      <c r="Q86" s="43">
        <f t="shared" si="4"/>
        <v>4717.5</v>
      </c>
      <c r="R86" s="43">
        <f t="shared" si="2"/>
        <v>56610</v>
      </c>
      <c r="S86" s="90"/>
    </row>
    <row r="87" spans="1:19" s="87" customFormat="1" ht="33" customHeight="1">
      <c r="A87" s="21">
        <v>56</v>
      </c>
      <c r="B87" s="92" t="s">
        <v>164</v>
      </c>
      <c r="C87" s="19">
        <v>1</v>
      </c>
      <c r="D87" s="19"/>
      <c r="E87" s="102">
        <v>3400</v>
      </c>
      <c r="F87" s="103">
        <v>20</v>
      </c>
      <c r="G87" s="102">
        <v>692</v>
      </c>
      <c r="H87" s="19">
        <v>50</v>
      </c>
      <c r="I87" s="19">
        <v>2076</v>
      </c>
      <c r="J87" s="56">
        <v>12</v>
      </c>
      <c r="K87" s="105">
        <v>60</v>
      </c>
      <c r="L87" s="105"/>
      <c r="M87" s="105"/>
      <c r="N87" s="105"/>
      <c r="O87" s="105"/>
      <c r="P87" s="105"/>
      <c r="Q87" s="43">
        <f t="shared" si="4"/>
        <v>6228</v>
      </c>
      <c r="R87" s="43">
        <f t="shared" si="2"/>
        <v>74736</v>
      </c>
      <c r="S87" s="90"/>
    </row>
    <row r="88" spans="1:19" s="87" customFormat="1" ht="15.75">
      <c r="A88" s="21">
        <v>57</v>
      </c>
      <c r="B88" s="56" t="s">
        <v>159</v>
      </c>
      <c r="C88" s="19">
        <v>1</v>
      </c>
      <c r="D88" s="19"/>
      <c r="E88" s="102">
        <v>3350</v>
      </c>
      <c r="F88" s="103">
        <v>10</v>
      </c>
      <c r="G88" s="102">
        <v>340</v>
      </c>
      <c r="H88" s="19">
        <v>50</v>
      </c>
      <c r="I88" s="19">
        <v>1870</v>
      </c>
      <c r="J88" s="56">
        <v>14</v>
      </c>
      <c r="K88" s="105">
        <v>50</v>
      </c>
      <c r="L88" s="105"/>
      <c r="M88" s="105"/>
      <c r="N88" s="105"/>
      <c r="O88" s="105"/>
      <c r="P88" s="105"/>
      <c r="Q88" s="43">
        <f t="shared" si="4"/>
        <v>5610</v>
      </c>
      <c r="R88" s="43">
        <f t="shared" si="2"/>
        <v>67320</v>
      </c>
      <c r="S88" s="90"/>
    </row>
    <row r="89" spans="1:19" s="87" customFormat="1" ht="15" customHeight="1">
      <c r="A89" s="21">
        <v>58</v>
      </c>
      <c r="B89" s="92" t="s">
        <v>162</v>
      </c>
      <c r="C89" s="19">
        <v>1</v>
      </c>
      <c r="D89" s="19"/>
      <c r="E89" s="102">
        <v>3400</v>
      </c>
      <c r="F89" s="103"/>
      <c r="G89" s="102"/>
      <c r="H89" s="19">
        <v>50</v>
      </c>
      <c r="I89" s="19">
        <v>1727.5</v>
      </c>
      <c r="J89" s="56">
        <v>13</v>
      </c>
      <c r="K89" s="105">
        <v>55</v>
      </c>
      <c r="L89" s="105"/>
      <c r="M89" s="105"/>
      <c r="N89" s="105"/>
      <c r="O89" s="105"/>
      <c r="P89" s="105"/>
      <c r="Q89" s="43">
        <f t="shared" si="4"/>
        <v>5182.5</v>
      </c>
      <c r="R89" s="43">
        <f t="shared" si="2"/>
        <v>62190</v>
      </c>
      <c r="S89" s="90"/>
    </row>
    <row r="90" spans="1:19" s="87" customFormat="1" ht="15.75">
      <c r="A90" s="21">
        <v>59</v>
      </c>
      <c r="B90" s="56" t="s">
        <v>142</v>
      </c>
      <c r="C90" s="19">
        <v>1</v>
      </c>
      <c r="D90" s="19"/>
      <c r="E90" s="102">
        <v>3100</v>
      </c>
      <c r="F90" s="103">
        <v>20</v>
      </c>
      <c r="G90" s="102">
        <v>638</v>
      </c>
      <c r="H90" s="19">
        <v>50</v>
      </c>
      <c r="I90" s="19">
        <v>1914</v>
      </c>
      <c r="J90" s="56">
        <v>9</v>
      </c>
      <c r="K90" s="105">
        <v>90</v>
      </c>
      <c r="L90" s="105"/>
      <c r="M90" s="105"/>
      <c r="N90" s="105"/>
      <c r="O90" s="105"/>
      <c r="P90" s="105"/>
      <c r="Q90" s="43">
        <f t="shared" si="4"/>
        <v>5742</v>
      </c>
      <c r="R90" s="43">
        <f t="shared" si="2"/>
        <v>68904</v>
      </c>
      <c r="S90" s="90"/>
    </row>
    <row r="91" spans="1:19" s="87" customFormat="1" ht="15.75">
      <c r="A91" s="21">
        <v>60</v>
      </c>
      <c r="B91" s="56" t="s">
        <v>142</v>
      </c>
      <c r="C91" s="19">
        <v>1</v>
      </c>
      <c r="D91" s="19"/>
      <c r="E91" s="102">
        <v>3100</v>
      </c>
      <c r="F91" s="103"/>
      <c r="G91" s="102"/>
      <c r="H91" s="19">
        <v>50</v>
      </c>
      <c r="I91" s="19">
        <v>1572.5</v>
      </c>
      <c r="J91" s="56">
        <v>15</v>
      </c>
      <c r="K91" s="105">
        <v>45</v>
      </c>
      <c r="L91" s="105"/>
      <c r="M91" s="105"/>
      <c r="N91" s="105"/>
      <c r="O91" s="105"/>
      <c r="P91" s="105"/>
      <c r="Q91" s="43">
        <f t="shared" si="4"/>
        <v>4717.5</v>
      </c>
      <c r="R91" s="43">
        <f t="shared" si="2"/>
        <v>56610</v>
      </c>
      <c r="S91" s="90"/>
    </row>
    <row r="92" spans="1:19" s="87" customFormat="1" ht="15.75">
      <c r="A92" s="21">
        <v>61</v>
      </c>
      <c r="B92" s="56" t="s">
        <v>142</v>
      </c>
      <c r="C92" s="19">
        <v>1</v>
      </c>
      <c r="D92" s="19"/>
      <c r="E92" s="102">
        <v>3100</v>
      </c>
      <c r="F92" s="103"/>
      <c r="G92" s="102"/>
      <c r="H92" s="19">
        <v>50</v>
      </c>
      <c r="I92" s="19">
        <v>1572.5</v>
      </c>
      <c r="J92" s="56">
        <v>15</v>
      </c>
      <c r="K92" s="105">
        <v>45</v>
      </c>
      <c r="L92" s="105"/>
      <c r="M92" s="105"/>
      <c r="N92" s="105"/>
      <c r="O92" s="105"/>
      <c r="P92" s="105"/>
      <c r="Q92" s="43">
        <f t="shared" si="4"/>
        <v>4717.5</v>
      </c>
      <c r="R92" s="43">
        <f t="shared" si="2"/>
        <v>56610</v>
      </c>
      <c r="S92" s="90"/>
    </row>
    <row r="93" spans="1:19" s="87" customFormat="1" ht="79.5" customHeight="1">
      <c r="A93" s="21">
        <v>62</v>
      </c>
      <c r="B93" s="92" t="s">
        <v>165</v>
      </c>
      <c r="C93" s="19">
        <v>1</v>
      </c>
      <c r="D93" s="19"/>
      <c r="E93" s="102">
        <v>3400</v>
      </c>
      <c r="F93" s="103">
        <v>20</v>
      </c>
      <c r="G93" s="102">
        <v>698</v>
      </c>
      <c r="H93" s="19">
        <v>50</v>
      </c>
      <c r="I93" s="19">
        <v>2094</v>
      </c>
      <c r="J93" s="56">
        <v>9</v>
      </c>
      <c r="K93" s="105">
        <v>90</v>
      </c>
      <c r="L93" s="105"/>
      <c r="M93" s="105"/>
      <c r="N93" s="105"/>
      <c r="O93" s="105"/>
      <c r="P93" s="105"/>
      <c r="Q93" s="43">
        <f t="shared" si="4"/>
        <v>6282</v>
      </c>
      <c r="R93" s="43">
        <f t="shared" si="2"/>
        <v>75384</v>
      </c>
      <c r="S93" s="90"/>
    </row>
    <row r="94" spans="1:19" s="87" customFormat="1" ht="15.75">
      <c r="A94" s="21">
        <v>63</v>
      </c>
      <c r="B94" s="56" t="s">
        <v>142</v>
      </c>
      <c r="C94" s="19">
        <v>1</v>
      </c>
      <c r="D94" s="19"/>
      <c r="E94" s="102">
        <v>3100</v>
      </c>
      <c r="F94" s="103">
        <v>15</v>
      </c>
      <c r="G94" s="102">
        <v>473.25</v>
      </c>
      <c r="H94" s="19">
        <v>50</v>
      </c>
      <c r="I94" s="19">
        <v>1814.13</v>
      </c>
      <c r="J94" s="56">
        <v>13</v>
      </c>
      <c r="K94" s="105">
        <v>55</v>
      </c>
      <c r="L94" s="105"/>
      <c r="M94" s="105"/>
      <c r="N94" s="105"/>
      <c r="O94" s="105"/>
      <c r="P94" s="105"/>
      <c r="Q94" s="43">
        <f t="shared" si="4"/>
        <v>5442.38</v>
      </c>
      <c r="R94" s="43">
        <f t="shared" si="2"/>
        <v>65308.56</v>
      </c>
      <c r="S94" s="90"/>
    </row>
    <row r="95" spans="1:19" s="87" customFormat="1" ht="15.75">
      <c r="A95" s="21">
        <v>64</v>
      </c>
      <c r="B95" s="56" t="s">
        <v>142</v>
      </c>
      <c r="C95" s="19">
        <v>1</v>
      </c>
      <c r="D95" s="19"/>
      <c r="E95" s="102">
        <v>3100</v>
      </c>
      <c r="F95" s="103">
        <v>20</v>
      </c>
      <c r="G95" s="102">
        <v>638</v>
      </c>
      <c r="H95" s="19">
        <v>50</v>
      </c>
      <c r="I95" s="19">
        <v>1914</v>
      </c>
      <c r="J95" s="56">
        <v>9</v>
      </c>
      <c r="K95" s="105">
        <v>90</v>
      </c>
      <c r="L95" s="105"/>
      <c r="M95" s="105"/>
      <c r="N95" s="105"/>
      <c r="O95" s="105"/>
      <c r="P95" s="105"/>
      <c r="Q95" s="43">
        <f t="shared" si="4"/>
        <v>5742</v>
      </c>
      <c r="R95" s="43">
        <f t="shared" si="2"/>
        <v>68904</v>
      </c>
      <c r="S95" s="90"/>
    </row>
    <row r="96" spans="1:19" s="87" customFormat="1" ht="15.75">
      <c r="A96" s="21">
        <v>65</v>
      </c>
      <c r="B96" s="56" t="s">
        <v>122</v>
      </c>
      <c r="C96" s="19">
        <v>1</v>
      </c>
      <c r="D96" s="19"/>
      <c r="E96" s="102">
        <v>2800</v>
      </c>
      <c r="F96" s="103"/>
      <c r="G96" s="102"/>
      <c r="H96" s="19">
        <v>50</v>
      </c>
      <c r="I96" s="19">
        <v>1422.5</v>
      </c>
      <c r="J96" s="56">
        <v>15</v>
      </c>
      <c r="K96" s="105">
        <v>45</v>
      </c>
      <c r="L96" s="105"/>
      <c r="M96" s="105"/>
      <c r="N96" s="105"/>
      <c r="O96" s="105"/>
      <c r="P96" s="105"/>
      <c r="Q96" s="43">
        <f t="shared" si="4"/>
        <v>4267.5</v>
      </c>
      <c r="R96" s="43">
        <f aca="true" t="shared" si="5" ref="R96:R112">Q96*12</f>
        <v>51210</v>
      </c>
      <c r="S96" s="90"/>
    </row>
    <row r="97" spans="1:19" s="87" customFormat="1" ht="15.75">
      <c r="A97" s="21">
        <v>66</v>
      </c>
      <c r="B97" s="56" t="s">
        <v>122</v>
      </c>
      <c r="C97" s="19">
        <v>1</v>
      </c>
      <c r="D97" s="19"/>
      <c r="E97" s="102">
        <v>2800</v>
      </c>
      <c r="F97" s="103">
        <v>20</v>
      </c>
      <c r="G97" s="102">
        <v>571</v>
      </c>
      <c r="H97" s="19">
        <v>50</v>
      </c>
      <c r="I97" s="19">
        <v>1713</v>
      </c>
      <c r="J97" s="56">
        <v>13</v>
      </c>
      <c r="K97" s="105">
        <v>55</v>
      </c>
      <c r="L97" s="105"/>
      <c r="M97" s="105"/>
      <c r="N97" s="105"/>
      <c r="O97" s="105"/>
      <c r="P97" s="105"/>
      <c r="Q97" s="43">
        <f t="shared" si="4"/>
        <v>5139</v>
      </c>
      <c r="R97" s="43">
        <f t="shared" si="5"/>
        <v>61668</v>
      </c>
      <c r="S97" s="90"/>
    </row>
    <row r="98" spans="1:19" s="87" customFormat="1" ht="15.75">
      <c r="A98" s="21">
        <v>67</v>
      </c>
      <c r="B98" s="56" t="s">
        <v>122</v>
      </c>
      <c r="C98" s="19">
        <v>1</v>
      </c>
      <c r="D98" s="19"/>
      <c r="E98" s="102">
        <v>2800</v>
      </c>
      <c r="F98" s="103"/>
      <c r="G98" s="102"/>
      <c r="H98" s="19">
        <v>50</v>
      </c>
      <c r="I98" s="19">
        <v>1422.5</v>
      </c>
      <c r="J98" s="56">
        <v>15</v>
      </c>
      <c r="K98" s="105">
        <v>45</v>
      </c>
      <c r="L98" s="105"/>
      <c r="M98" s="105"/>
      <c r="N98" s="105"/>
      <c r="O98" s="105"/>
      <c r="P98" s="105"/>
      <c r="Q98" s="43">
        <f t="shared" si="4"/>
        <v>4267.5</v>
      </c>
      <c r="R98" s="43">
        <f t="shared" si="5"/>
        <v>51210</v>
      </c>
      <c r="S98" s="90"/>
    </row>
    <row r="99" spans="1:19" s="87" customFormat="1" ht="15.75">
      <c r="A99" s="21">
        <v>68</v>
      </c>
      <c r="B99" s="56" t="s">
        <v>151</v>
      </c>
      <c r="C99" s="19">
        <v>1</v>
      </c>
      <c r="D99" s="19"/>
      <c r="E99" s="102">
        <v>1895</v>
      </c>
      <c r="F99" s="111"/>
      <c r="G99" s="102"/>
      <c r="H99" s="19">
        <v>50</v>
      </c>
      <c r="I99" s="19">
        <v>947.5</v>
      </c>
      <c r="J99" s="56"/>
      <c r="K99" s="105"/>
      <c r="L99" s="105"/>
      <c r="M99" s="105"/>
      <c r="N99" s="105"/>
      <c r="O99" s="105"/>
      <c r="P99" s="105">
        <v>880.5</v>
      </c>
      <c r="Q99" s="43">
        <f>E99+G99+I99+K99+M99+P99</f>
        <v>3723</v>
      </c>
      <c r="R99" s="43">
        <f t="shared" si="5"/>
        <v>44676</v>
      </c>
      <c r="S99" s="90"/>
    </row>
    <row r="100" spans="1:19" s="87" customFormat="1" ht="33" customHeight="1">
      <c r="A100" s="21">
        <v>69</v>
      </c>
      <c r="B100" s="92" t="s">
        <v>182</v>
      </c>
      <c r="C100" s="19">
        <v>1</v>
      </c>
      <c r="D100" s="19"/>
      <c r="E100" s="102">
        <v>3400</v>
      </c>
      <c r="F100" s="111"/>
      <c r="G100" s="102"/>
      <c r="H100" s="19">
        <v>50</v>
      </c>
      <c r="I100" s="19">
        <v>1722.5</v>
      </c>
      <c r="J100" s="56">
        <v>15</v>
      </c>
      <c r="K100" s="105">
        <v>45</v>
      </c>
      <c r="L100" s="105"/>
      <c r="M100" s="105"/>
      <c r="N100" s="105"/>
      <c r="O100" s="105"/>
      <c r="P100" s="105"/>
      <c r="Q100" s="43">
        <f>E100+G100+I100+K100+M100+P100</f>
        <v>5167.5</v>
      </c>
      <c r="R100" s="43">
        <f t="shared" si="5"/>
        <v>62010</v>
      </c>
      <c r="S100" s="90"/>
    </row>
    <row r="101" spans="1:19" s="87" customFormat="1" ht="15.75">
      <c r="A101" s="21">
        <v>70</v>
      </c>
      <c r="B101" s="56" t="s">
        <v>159</v>
      </c>
      <c r="C101" s="19">
        <v>1</v>
      </c>
      <c r="D101" s="19"/>
      <c r="E101" s="102">
        <v>3350</v>
      </c>
      <c r="F101" s="111"/>
      <c r="G101" s="102"/>
      <c r="H101" s="19">
        <v>50</v>
      </c>
      <c r="I101" s="19">
        <v>1697.5</v>
      </c>
      <c r="J101" s="56">
        <v>15</v>
      </c>
      <c r="K101" s="105">
        <v>45</v>
      </c>
      <c r="L101" s="105"/>
      <c r="M101" s="105"/>
      <c r="N101" s="105"/>
      <c r="O101" s="105"/>
      <c r="P101" s="105"/>
      <c r="Q101" s="43">
        <f>E101+G101+I101+K101+M101+P101</f>
        <v>5092.5</v>
      </c>
      <c r="R101" s="43">
        <f t="shared" si="5"/>
        <v>61110</v>
      </c>
      <c r="S101" s="90"/>
    </row>
    <row r="102" spans="1:19" s="87" customFormat="1" ht="33" customHeight="1">
      <c r="A102" s="21">
        <v>71</v>
      </c>
      <c r="B102" s="92" t="s">
        <v>166</v>
      </c>
      <c r="C102" s="19">
        <v>1</v>
      </c>
      <c r="D102" s="19"/>
      <c r="E102" s="102">
        <v>3400</v>
      </c>
      <c r="F102" s="103">
        <v>10</v>
      </c>
      <c r="G102" s="102">
        <v>349</v>
      </c>
      <c r="H102" s="19">
        <v>50</v>
      </c>
      <c r="I102" s="102">
        <v>1919.5</v>
      </c>
      <c r="J102" s="56">
        <v>9</v>
      </c>
      <c r="K102" s="105">
        <v>90</v>
      </c>
      <c r="L102" s="105"/>
      <c r="M102" s="105"/>
      <c r="N102" s="105"/>
      <c r="O102" s="105"/>
      <c r="P102" s="105"/>
      <c r="Q102" s="43">
        <f aca="true" t="shared" si="6" ref="Q102:Q112">E102+G102+I102+K102+M102+O102</f>
        <v>5758.5</v>
      </c>
      <c r="R102" s="43">
        <f t="shared" si="5"/>
        <v>69102</v>
      </c>
      <c r="S102" s="90"/>
    </row>
    <row r="103" spans="1:19" s="87" customFormat="1" ht="15.75">
      <c r="A103" s="21">
        <v>72</v>
      </c>
      <c r="B103" s="56" t="s">
        <v>167</v>
      </c>
      <c r="C103" s="19">
        <v>1</v>
      </c>
      <c r="D103" s="19"/>
      <c r="E103" s="102">
        <v>3350</v>
      </c>
      <c r="F103" s="111"/>
      <c r="G103" s="102"/>
      <c r="H103" s="19">
        <v>50</v>
      </c>
      <c r="I103" s="19">
        <v>1697.5</v>
      </c>
      <c r="J103" s="56">
        <v>15</v>
      </c>
      <c r="K103" s="105">
        <v>45</v>
      </c>
      <c r="L103" s="105"/>
      <c r="M103" s="105"/>
      <c r="N103" s="105"/>
      <c r="O103" s="105"/>
      <c r="P103" s="105"/>
      <c r="Q103" s="43">
        <f t="shared" si="6"/>
        <v>5092.5</v>
      </c>
      <c r="R103" s="43">
        <f t="shared" si="5"/>
        <v>61110</v>
      </c>
      <c r="S103" s="90"/>
    </row>
    <row r="104" spans="1:19" s="87" customFormat="1" ht="15.75">
      <c r="A104" s="21">
        <v>73</v>
      </c>
      <c r="B104" s="56" t="s">
        <v>167</v>
      </c>
      <c r="C104" s="19">
        <v>1</v>
      </c>
      <c r="D104" s="19"/>
      <c r="E104" s="102">
        <v>3350</v>
      </c>
      <c r="F104" s="111"/>
      <c r="G104" s="102"/>
      <c r="H104" s="19">
        <v>50</v>
      </c>
      <c r="I104" s="19">
        <v>1697.5</v>
      </c>
      <c r="J104" s="56">
        <v>15</v>
      </c>
      <c r="K104" s="105">
        <v>45</v>
      </c>
      <c r="L104" s="105"/>
      <c r="M104" s="105"/>
      <c r="N104" s="105"/>
      <c r="O104" s="105"/>
      <c r="P104" s="105"/>
      <c r="Q104" s="43">
        <f t="shared" si="6"/>
        <v>5092.5</v>
      </c>
      <c r="R104" s="43">
        <f t="shared" si="5"/>
        <v>61110</v>
      </c>
      <c r="S104" s="90"/>
    </row>
    <row r="105" spans="1:19" s="87" customFormat="1" ht="15.75">
      <c r="A105" s="21">
        <v>74</v>
      </c>
      <c r="B105" s="56" t="s">
        <v>181</v>
      </c>
      <c r="C105" s="19">
        <v>1</v>
      </c>
      <c r="D105" s="19"/>
      <c r="E105" s="102">
        <v>3350</v>
      </c>
      <c r="F105" s="103">
        <v>25</v>
      </c>
      <c r="G105" s="102">
        <v>848.75</v>
      </c>
      <c r="H105" s="19">
        <v>50</v>
      </c>
      <c r="I105" s="19">
        <v>2121.88</v>
      </c>
      <c r="J105" s="56">
        <v>15</v>
      </c>
      <c r="K105" s="105">
        <v>45</v>
      </c>
      <c r="L105" s="105"/>
      <c r="M105" s="105"/>
      <c r="N105" s="105"/>
      <c r="O105" s="105"/>
      <c r="P105" s="105"/>
      <c r="Q105" s="43">
        <f t="shared" si="6"/>
        <v>6365.63</v>
      </c>
      <c r="R105" s="43">
        <f t="shared" si="5"/>
        <v>76387.56</v>
      </c>
      <c r="S105" s="90"/>
    </row>
    <row r="106" spans="1:19" s="87" customFormat="1" ht="15.75">
      <c r="A106" s="21">
        <v>75</v>
      </c>
      <c r="B106" s="56" t="s">
        <v>181</v>
      </c>
      <c r="C106" s="19">
        <v>1</v>
      </c>
      <c r="D106" s="19"/>
      <c r="E106" s="102">
        <v>3350</v>
      </c>
      <c r="F106" s="103">
        <v>40</v>
      </c>
      <c r="G106" s="102">
        <v>1362</v>
      </c>
      <c r="H106" s="19">
        <v>50</v>
      </c>
      <c r="I106" s="19">
        <v>2383.5</v>
      </c>
      <c r="J106" s="56">
        <v>13</v>
      </c>
      <c r="K106" s="105">
        <v>55</v>
      </c>
      <c r="L106" s="105"/>
      <c r="M106" s="105"/>
      <c r="N106" s="105"/>
      <c r="O106" s="105"/>
      <c r="P106" s="105"/>
      <c r="Q106" s="43">
        <f t="shared" si="6"/>
        <v>7150.5</v>
      </c>
      <c r="R106" s="43">
        <f t="shared" si="5"/>
        <v>85806</v>
      </c>
      <c r="S106" s="90"/>
    </row>
    <row r="107" spans="1:19" s="87" customFormat="1" ht="15.75">
      <c r="A107" s="21">
        <v>76</v>
      </c>
      <c r="B107" s="56" t="s">
        <v>167</v>
      </c>
      <c r="C107" s="19">
        <v>1</v>
      </c>
      <c r="D107" s="19"/>
      <c r="E107" s="102">
        <v>3350</v>
      </c>
      <c r="F107" s="111"/>
      <c r="G107" s="102"/>
      <c r="H107" s="19">
        <v>50</v>
      </c>
      <c r="I107" s="19">
        <v>1697.5</v>
      </c>
      <c r="J107" s="56">
        <v>15</v>
      </c>
      <c r="K107" s="105">
        <v>45</v>
      </c>
      <c r="L107" s="105"/>
      <c r="M107" s="105"/>
      <c r="N107" s="105"/>
      <c r="O107" s="105"/>
      <c r="P107" s="105"/>
      <c r="Q107" s="43">
        <f t="shared" si="6"/>
        <v>5092.5</v>
      </c>
      <c r="R107" s="43">
        <f t="shared" si="5"/>
        <v>61110</v>
      </c>
      <c r="S107" s="90"/>
    </row>
    <row r="108" spans="1:19" s="87" customFormat="1" ht="15.75">
      <c r="A108" s="21">
        <v>77</v>
      </c>
      <c r="B108" s="56" t="s">
        <v>173</v>
      </c>
      <c r="C108" s="19">
        <v>1</v>
      </c>
      <c r="D108" s="19"/>
      <c r="E108" s="102">
        <v>3350</v>
      </c>
      <c r="F108" s="111"/>
      <c r="G108" s="102"/>
      <c r="H108" s="19">
        <v>50</v>
      </c>
      <c r="I108" s="19">
        <v>1697.5</v>
      </c>
      <c r="J108" s="56">
        <v>15</v>
      </c>
      <c r="K108" s="105">
        <v>45</v>
      </c>
      <c r="L108" s="105"/>
      <c r="M108" s="105"/>
      <c r="N108" s="105"/>
      <c r="O108" s="105"/>
      <c r="P108" s="105"/>
      <c r="Q108" s="43">
        <f t="shared" si="6"/>
        <v>5092.5</v>
      </c>
      <c r="R108" s="43">
        <f t="shared" si="5"/>
        <v>61110</v>
      </c>
      <c r="S108" s="90"/>
    </row>
    <row r="109" spans="1:19" s="87" customFormat="1" ht="15.75">
      <c r="A109" s="21">
        <v>78</v>
      </c>
      <c r="B109" s="56" t="s">
        <v>173</v>
      </c>
      <c r="C109" s="19">
        <v>1</v>
      </c>
      <c r="D109" s="19"/>
      <c r="E109" s="102">
        <v>3350</v>
      </c>
      <c r="F109" s="111"/>
      <c r="G109" s="102"/>
      <c r="H109" s="19">
        <v>50</v>
      </c>
      <c r="I109" s="19">
        <v>1697.5</v>
      </c>
      <c r="J109" s="56">
        <v>15</v>
      </c>
      <c r="K109" s="105">
        <v>45</v>
      </c>
      <c r="L109" s="105"/>
      <c r="M109" s="105"/>
      <c r="N109" s="105"/>
      <c r="O109" s="105"/>
      <c r="P109" s="105"/>
      <c r="Q109" s="43">
        <f t="shared" si="6"/>
        <v>5092.5</v>
      </c>
      <c r="R109" s="43">
        <f t="shared" si="5"/>
        <v>61110</v>
      </c>
      <c r="S109" s="90"/>
    </row>
    <row r="110" spans="1:19" s="87" customFormat="1" ht="15.75">
      <c r="A110" s="21">
        <v>79</v>
      </c>
      <c r="B110" s="56" t="s">
        <v>173</v>
      </c>
      <c r="C110" s="19">
        <v>1</v>
      </c>
      <c r="D110" s="19"/>
      <c r="E110" s="102">
        <v>3350</v>
      </c>
      <c r="F110" s="111"/>
      <c r="G110" s="102"/>
      <c r="H110" s="19">
        <v>50</v>
      </c>
      <c r="I110" s="19">
        <v>1697.5</v>
      </c>
      <c r="J110" s="56">
        <v>15</v>
      </c>
      <c r="K110" s="105">
        <v>45</v>
      </c>
      <c r="L110" s="105"/>
      <c r="M110" s="105"/>
      <c r="N110" s="105"/>
      <c r="O110" s="105"/>
      <c r="P110" s="105"/>
      <c r="Q110" s="43">
        <f t="shared" si="6"/>
        <v>5092.5</v>
      </c>
      <c r="R110" s="43">
        <f t="shared" si="5"/>
        <v>61110</v>
      </c>
      <c r="S110" s="90"/>
    </row>
    <row r="111" spans="1:19" s="87" customFormat="1" ht="15.75">
      <c r="A111" s="21">
        <v>80</v>
      </c>
      <c r="B111" s="56" t="s">
        <v>173</v>
      </c>
      <c r="C111" s="19">
        <v>1</v>
      </c>
      <c r="D111" s="19"/>
      <c r="E111" s="102">
        <v>3350</v>
      </c>
      <c r="F111" s="111"/>
      <c r="G111" s="102"/>
      <c r="H111" s="19">
        <v>50</v>
      </c>
      <c r="I111" s="19">
        <v>1697.5</v>
      </c>
      <c r="J111" s="56">
        <v>15</v>
      </c>
      <c r="K111" s="105">
        <v>45</v>
      </c>
      <c r="L111" s="105"/>
      <c r="M111" s="105"/>
      <c r="N111" s="105"/>
      <c r="O111" s="105"/>
      <c r="P111" s="105"/>
      <c r="Q111" s="43">
        <f t="shared" si="6"/>
        <v>5092.5</v>
      </c>
      <c r="R111" s="43">
        <f t="shared" si="5"/>
        <v>61110</v>
      </c>
      <c r="S111" s="90"/>
    </row>
    <row r="112" spans="1:18" ht="0.75" customHeight="1">
      <c r="A112" s="21">
        <v>81</v>
      </c>
      <c r="B112" s="56" t="s">
        <v>167</v>
      </c>
      <c r="C112" s="21">
        <v>1</v>
      </c>
      <c r="D112" s="21"/>
      <c r="E112" s="39">
        <v>3350</v>
      </c>
      <c r="F112" s="83"/>
      <c r="G112" s="39"/>
      <c r="H112" s="21">
        <v>50</v>
      </c>
      <c r="I112" s="21">
        <v>1697.5</v>
      </c>
      <c r="J112" s="72">
        <v>15</v>
      </c>
      <c r="K112" s="24">
        <v>45</v>
      </c>
      <c r="L112" s="24"/>
      <c r="M112" s="24"/>
      <c r="N112" s="24"/>
      <c r="O112" s="24"/>
      <c r="P112" s="24"/>
      <c r="Q112" s="33">
        <f t="shared" si="6"/>
        <v>5092.5</v>
      </c>
      <c r="R112" s="33">
        <f t="shared" si="5"/>
        <v>61110</v>
      </c>
    </row>
    <row r="113" spans="1:18" ht="15.75">
      <c r="A113" s="21"/>
      <c r="B113" s="56"/>
      <c r="C113" s="21"/>
      <c r="D113" s="21"/>
      <c r="E113" s="39"/>
      <c r="F113" s="83"/>
      <c r="G113" s="39"/>
      <c r="H113" s="21"/>
      <c r="I113" s="21"/>
      <c r="J113" s="72"/>
      <c r="K113" s="24"/>
      <c r="L113" s="24"/>
      <c r="M113" s="24"/>
      <c r="N113" s="24"/>
      <c r="O113" s="24"/>
      <c r="P113" s="24"/>
      <c r="Q113" s="33"/>
      <c r="R113" s="33"/>
    </row>
    <row r="114" spans="1:18" ht="15.75">
      <c r="A114" s="20"/>
      <c r="B114" s="21" t="s">
        <v>40</v>
      </c>
      <c r="C114" s="21">
        <f>SUM(C32:C111)</f>
        <v>80</v>
      </c>
      <c r="D114" s="21"/>
      <c r="E114" s="39">
        <f>SUM(E32:E113)</f>
        <v>268363</v>
      </c>
      <c r="F114" s="83"/>
      <c r="G114" s="39">
        <f>SUM(G32:G113)</f>
        <v>39868</v>
      </c>
      <c r="H114" s="21"/>
      <c r="I114" s="39">
        <f>SUM(I32:I113)</f>
        <v>131436.61000000002</v>
      </c>
      <c r="J114" s="21"/>
      <c r="K114" s="39">
        <f>SUM(K32:K113)</f>
        <v>4815</v>
      </c>
      <c r="L114" s="39"/>
      <c r="M114" s="39">
        <f>SUM(M32:M113)</f>
        <v>492.75</v>
      </c>
      <c r="N114" s="39"/>
      <c r="O114" s="39">
        <f>SUM(O32:O113)</f>
        <v>195.8</v>
      </c>
      <c r="P114" s="39">
        <f>SUM(P32:P113)</f>
        <v>11637.24</v>
      </c>
      <c r="Q114" s="33">
        <f>E114+G114+I114+K114+M114+O114+P114</f>
        <v>456808.39999999997</v>
      </c>
      <c r="R114" s="39">
        <f>SUM(R32:R113)</f>
        <v>5481700.799999999</v>
      </c>
    </row>
    <row r="116" ht="6" customHeight="1"/>
    <row r="117" spans="2:16" ht="15.75">
      <c r="B117" s="191" t="s">
        <v>66</v>
      </c>
      <c r="C117" s="191"/>
      <c r="D117" s="191"/>
      <c r="E117" s="192"/>
      <c r="F117" s="192"/>
      <c r="G117" s="192"/>
      <c r="H117" s="68"/>
      <c r="I117" s="70" t="s">
        <v>138</v>
      </c>
      <c r="J117" s="70"/>
      <c r="K117" s="70"/>
      <c r="L117" s="98"/>
      <c r="M117" s="98"/>
      <c r="N117" s="98"/>
      <c r="O117" s="98"/>
      <c r="P117" s="98"/>
    </row>
    <row r="118" spans="2:16" ht="15.75">
      <c r="B118" s="68"/>
      <c r="C118" s="68"/>
      <c r="D118" s="68"/>
      <c r="E118" s="68"/>
      <c r="F118" s="68"/>
      <c r="G118" s="68"/>
      <c r="H118" s="68"/>
      <c r="I118" s="71" t="s">
        <v>28</v>
      </c>
      <c r="J118" s="71"/>
      <c r="K118" s="71"/>
      <c r="L118" s="64"/>
      <c r="M118" s="64"/>
      <c r="N118" s="64"/>
      <c r="O118" s="64"/>
      <c r="P118" s="64"/>
    </row>
    <row r="119" spans="2:16" ht="6" customHeight="1">
      <c r="B119" s="68"/>
      <c r="C119" s="68"/>
      <c r="D119" s="68"/>
      <c r="E119" s="68"/>
      <c r="F119" s="68"/>
      <c r="G119" s="68"/>
      <c r="H119" s="68"/>
      <c r="I119" s="78"/>
      <c r="J119" s="78"/>
      <c r="K119" s="78"/>
      <c r="L119" s="64"/>
      <c r="M119" s="64"/>
      <c r="N119" s="64"/>
      <c r="O119" s="64"/>
      <c r="P119" s="64"/>
    </row>
    <row r="120" spans="2:16" ht="15.75">
      <c r="B120" s="191" t="s">
        <v>50</v>
      </c>
      <c r="C120" s="191"/>
      <c r="D120" s="191"/>
      <c r="E120" s="192"/>
      <c r="F120" s="192"/>
      <c r="G120" s="192"/>
      <c r="H120" s="68"/>
      <c r="I120" s="70" t="s">
        <v>139</v>
      </c>
      <c r="J120" s="70"/>
      <c r="K120" s="70"/>
      <c r="L120" s="98"/>
      <c r="M120" s="98"/>
      <c r="N120" s="64"/>
      <c r="O120" s="64"/>
      <c r="P120" s="64"/>
    </row>
    <row r="121" spans="2:13" ht="15.75">
      <c r="B121" s="68"/>
      <c r="C121" s="68"/>
      <c r="D121" s="68"/>
      <c r="E121" s="68"/>
      <c r="F121" s="68"/>
      <c r="G121" s="68"/>
      <c r="H121" s="68"/>
      <c r="I121" s="71" t="s">
        <v>28</v>
      </c>
      <c r="J121" s="71"/>
      <c r="K121" s="71"/>
      <c r="L121" s="64"/>
      <c r="M121" s="64"/>
    </row>
    <row r="122" spans="2:5" ht="6.75" customHeight="1">
      <c r="B122" s="69" t="s">
        <v>177</v>
      </c>
      <c r="C122" s="99"/>
      <c r="D122" s="99"/>
      <c r="E122" s="99"/>
    </row>
    <row r="123" ht="12.75">
      <c r="E123" s="90" t="s">
        <v>31</v>
      </c>
    </row>
    <row r="124" spans="1:4" ht="15.75">
      <c r="A124" s="1"/>
      <c r="C124" s="1"/>
      <c r="D124" s="1"/>
    </row>
    <row r="125" spans="1:17" ht="15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</row>
    <row r="126" spans="1:17" ht="15.75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15.75">
      <c r="A127" s="2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</row>
    <row r="128" spans="1:17" ht="15.75">
      <c r="A128" s="2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</row>
    <row r="129" spans="1:17" ht="15.7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ht="12.75">
      <c r="A130" s="3"/>
    </row>
    <row r="131" spans="1:17" ht="15.75">
      <c r="A131" s="4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</row>
    <row r="132" ht="12.75">
      <c r="A132" s="5"/>
    </row>
    <row r="133" ht="15.75">
      <c r="A133" s="2"/>
    </row>
    <row r="134" spans="1:17" ht="15.75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15.7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ht="15.75">
      <c r="A136" s="1"/>
    </row>
    <row r="137" spans="1:5" ht="16.5">
      <c r="A137" s="146"/>
      <c r="B137" s="146"/>
      <c r="C137" s="146"/>
      <c r="D137" s="146"/>
      <c r="E137" s="146"/>
    </row>
    <row r="138" spans="1:5" ht="15.75">
      <c r="A138" s="151"/>
      <c r="B138" s="151"/>
      <c r="C138" s="151"/>
      <c r="D138" s="151"/>
      <c r="E138" s="151"/>
    </row>
    <row r="139" spans="1:5" ht="15.75">
      <c r="A139" s="151"/>
      <c r="B139" s="151"/>
      <c r="C139" s="151"/>
      <c r="D139" s="151"/>
      <c r="E139" s="151"/>
    </row>
    <row r="140" ht="15.75" hidden="1">
      <c r="A140" s="2"/>
    </row>
    <row r="141" spans="1:18" ht="15.75" hidden="1">
      <c r="A141" s="46"/>
      <c r="B141" s="152"/>
      <c r="C141" s="152"/>
      <c r="D141" s="46"/>
      <c r="E141" s="152"/>
      <c r="F141" s="163"/>
      <c r="G141" s="164"/>
      <c r="H141" s="164"/>
      <c r="I141" s="165"/>
      <c r="J141" s="166"/>
      <c r="K141" s="167"/>
      <c r="L141" s="100"/>
      <c r="M141" s="100"/>
      <c r="N141" s="100"/>
      <c r="O141" s="100"/>
      <c r="P141" s="100"/>
      <c r="Q141" s="168"/>
      <c r="R141" s="168"/>
    </row>
    <row r="142" spans="1:18" ht="15.75" hidden="1">
      <c r="A142" s="52"/>
      <c r="B142" s="169"/>
      <c r="C142" s="169"/>
      <c r="D142" s="94"/>
      <c r="E142" s="169"/>
      <c r="F142" s="171"/>
      <c r="G142" s="172"/>
      <c r="H142" s="173"/>
      <c r="I142" s="174"/>
      <c r="J142" s="182"/>
      <c r="K142" s="185"/>
      <c r="L142" s="96"/>
      <c r="M142" s="96"/>
      <c r="N142" s="96"/>
      <c r="O142" s="96"/>
      <c r="P142" s="96"/>
      <c r="Q142" s="169"/>
      <c r="R142" s="169"/>
    </row>
    <row r="143" spans="1:18" ht="15.75" hidden="1">
      <c r="A143" s="52"/>
      <c r="B143" s="169"/>
      <c r="C143" s="169"/>
      <c r="D143" s="94"/>
      <c r="E143" s="169"/>
      <c r="F143" s="168"/>
      <c r="G143" s="152"/>
      <c r="H143" s="171"/>
      <c r="I143" s="172"/>
      <c r="J143" s="183"/>
      <c r="K143" s="186"/>
      <c r="L143" s="96"/>
      <c r="M143" s="96"/>
      <c r="N143" s="96"/>
      <c r="O143" s="96"/>
      <c r="P143" s="96"/>
      <c r="Q143" s="169"/>
      <c r="R143" s="169"/>
    </row>
    <row r="144" spans="1:18" ht="15.75" hidden="1">
      <c r="A144" s="52"/>
      <c r="B144" s="169"/>
      <c r="C144" s="169"/>
      <c r="D144" s="94"/>
      <c r="E144" s="169"/>
      <c r="F144" s="170"/>
      <c r="G144" s="170"/>
      <c r="H144" s="7"/>
      <c r="I144" s="7"/>
      <c r="J144" s="184"/>
      <c r="K144" s="187"/>
      <c r="L144" s="97"/>
      <c r="M144" s="97"/>
      <c r="N144" s="97"/>
      <c r="O144" s="97"/>
      <c r="P144" s="97"/>
      <c r="Q144" s="170"/>
      <c r="R144" s="170"/>
    </row>
    <row r="145" spans="1:18" ht="15.75" hidden="1">
      <c r="A145" s="53"/>
      <c r="B145" s="19"/>
      <c r="C145" s="19"/>
      <c r="D145" s="19"/>
      <c r="E145" s="19"/>
      <c r="F145" s="7"/>
      <c r="G145" s="7"/>
      <c r="H145" s="7"/>
      <c r="I145" s="7"/>
      <c r="J145" s="7"/>
      <c r="K145" s="25"/>
      <c r="L145" s="25"/>
      <c r="M145" s="25"/>
      <c r="N145" s="25"/>
      <c r="O145" s="25"/>
      <c r="P145" s="25"/>
      <c r="Q145" s="25"/>
      <c r="R145" s="25"/>
    </row>
    <row r="146" spans="1:18" ht="15.75" hidden="1">
      <c r="A146" s="18"/>
      <c r="B146" s="7"/>
      <c r="C146" s="8"/>
      <c r="D146" s="8"/>
      <c r="E146" s="34"/>
      <c r="F146" s="8"/>
      <c r="G146" s="34"/>
      <c r="H146" s="8"/>
      <c r="I146" s="34"/>
      <c r="J146" s="8"/>
      <c r="K146" s="33"/>
      <c r="L146" s="33"/>
      <c r="M146" s="33"/>
      <c r="N146" s="33"/>
      <c r="O146" s="33"/>
      <c r="P146" s="33"/>
      <c r="Q146" s="33"/>
      <c r="R146" s="24"/>
    </row>
    <row r="147" spans="1:18" ht="15.75" hidden="1">
      <c r="A147" s="13"/>
      <c r="B147" s="6"/>
      <c r="C147" s="13"/>
      <c r="D147" s="13"/>
      <c r="E147" s="35"/>
      <c r="F147" s="13"/>
      <c r="G147" s="176"/>
      <c r="H147" s="13"/>
      <c r="I147" s="178"/>
      <c r="J147" s="13"/>
      <c r="K147" s="47"/>
      <c r="L147" s="47"/>
      <c r="M147" s="47"/>
      <c r="N147" s="47"/>
      <c r="O147" s="47"/>
      <c r="P147" s="47"/>
      <c r="Q147" s="22"/>
      <c r="R147" s="22"/>
    </row>
    <row r="148" spans="1:18" ht="15.75" hidden="1">
      <c r="A148" s="14"/>
      <c r="B148" s="8"/>
      <c r="C148" s="14"/>
      <c r="D148" s="14"/>
      <c r="E148" s="36"/>
      <c r="F148" s="14"/>
      <c r="G148" s="177"/>
      <c r="H148" s="14"/>
      <c r="I148" s="179"/>
      <c r="J148" s="14"/>
      <c r="K148" s="48"/>
      <c r="L148" s="48"/>
      <c r="M148" s="48"/>
      <c r="N148" s="48"/>
      <c r="O148" s="48"/>
      <c r="P148" s="48"/>
      <c r="Q148" s="23"/>
      <c r="R148" s="23"/>
    </row>
    <row r="149" spans="1:18" ht="15.75" hidden="1">
      <c r="A149" s="18"/>
      <c r="B149" s="9"/>
      <c r="C149" s="8"/>
      <c r="D149" s="8"/>
      <c r="E149" s="34"/>
      <c r="F149" s="8"/>
      <c r="G149" s="34"/>
      <c r="H149" s="8"/>
      <c r="I149" s="8"/>
      <c r="J149" s="8"/>
      <c r="K149" s="33"/>
      <c r="L149" s="33"/>
      <c r="M149" s="33"/>
      <c r="N149" s="33"/>
      <c r="O149" s="33"/>
      <c r="P149" s="33"/>
      <c r="Q149" s="24"/>
      <c r="R149" s="24"/>
    </row>
    <row r="150" spans="1:18" ht="15.75" hidden="1">
      <c r="A150" s="18"/>
      <c r="B150" s="9"/>
      <c r="C150" s="8"/>
      <c r="D150" s="8"/>
      <c r="E150" s="57"/>
      <c r="F150" s="26"/>
      <c r="G150" s="40"/>
      <c r="H150" s="26"/>
      <c r="I150" s="27"/>
      <c r="J150" s="26"/>
      <c r="K150" s="43"/>
      <c r="L150" s="43"/>
      <c r="M150" s="43"/>
      <c r="N150" s="43"/>
      <c r="O150" s="43"/>
      <c r="P150" s="43"/>
      <c r="Q150" s="33"/>
      <c r="R150" s="33"/>
    </row>
    <row r="151" spans="1:18" ht="15.75" hidden="1">
      <c r="A151" s="18"/>
      <c r="B151" s="9"/>
      <c r="C151" s="8"/>
      <c r="D151" s="8"/>
      <c r="E151" s="34"/>
      <c r="F151" s="8"/>
      <c r="G151" s="34"/>
      <c r="H151" s="8"/>
      <c r="I151" s="34"/>
      <c r="J151" s="8"/>
      <c r="K151" s="33"/>
      <c r="L151" s="33"/>
      <c r="M151" s="33"/>
      <c r="N151" s="33"/>
      <c r="O151" s="33"/>
      <c r="P151" s="33"/>
      <c r="Q151" s="33"/>
      <c r="R151" s="33"/>
    </row>
    <row r="152" spans="1:18" ht="15.75" hidden="1">
      <c r="A152" s="18"/>
      <c r="B152" s="9"/>
      <c r="C152" s="8"/>
      <c r="D152" s="8"/>
      <c r="E152" s="34"/>
      <c r="F152" s="8"/>
      <c r="G152" s="34"/>
      <c r="H152" s="8"/>
      <c r="I152" s="8"/>
      <c r="J152" s="8"/>
      <c r="K152" s="33"/>
      <c r="L152" s="33"/>
      <c r="M152" s="33"/>
      <c r="N152" s="33"/>
      <c r="O152" s="33"/>
      <c r="P152" s="33"/>
      <c r="Q152" s="24"/>
      <c r="R152" s="33"/>
    </row>
    <row r="153" spans="1:18" ht="15.75" hidden="1">
      <c r="A153" s="13"/>
      <c r="B153" s="10"/>
      <c r="C153" s="13"/>
      <c r="D153" s="13"/>
      <c r="E153" s="35"/>
      <c r="F153" s="13"/>
      <c r="G153" s="176"/>
      <c r="H153" s="13"/>
      <c r="I153" s="178"/>
      <c r="J153" s="13"/>
      <c r="K153" s="47"/>
      <c r="L153" s="47"/>
      <c r="M153" s="47"/>
      <c r="N153" s="47"/>
      <c r="O153" s="47"/>
      <c r="P153" s="47"/>
      <c r="Q153" s="49"/>
      <c r="R153" s="47"/>
    </row>
    <row r="154" spans="1:18" ht="15.75" hidden="1">
      <c r="A154" s="15"/>
      <c r="B154" s="10"/>
      <c r="C154" s="15"/>
      <c r="D154" s="15"/>
      <c r="E154" s="37"/>
      <c r="F154" s="15"/>
      <c r="G154" s="180"/>
      <c r="H154" s="15"/>
      <c r="I154" s="181"/>
      <c r="J154" s="15"/>
      <c r="K154" s="50"/>
      <c r="L154" s="50"/>
      <c r="M154" s="50"/>
      <c r="N154" s="50"/>
      <c r="O154" s="50"/>
      <c r="P154" s="50"/>
      <c r="Q154" s="51"/>
      <c r="R154" s="50"/>
    </row>
    <row r="155" spans="1:18" ht="15.75" hidden="1">
      <c r="A155" s="14"/>
      <c r="B155" s="11"/>
      <c r="C155" s="14"/>
      <c r="D155" s="14"/>
      <c r="E155" s="36"/>
      <c r="F155" s="14"/>
      <c r="G155" s="177"/>
      <c r="H155" s="14"/>
      <c r="I155" s="179"/>
      <c r="J155" s="14"/>
      <c r="K155" s="45"/>
      <c r="L155" s="45"/>
      <c r="M155" s="45"/>
      <c r="N155" s="45"/>
      <c r="O155" s="45"/>
      <c r="P155" s="45"/>
      <c r="Q155" s="23"/>
      <c r="R155" s="45"/>
    </row>
    <row r="156" spans="1:18" ht="15.75" hidden="1">
      <c r="A156" s="21"/>
      <c r="B156" s="54"/>
      <c r="C156" s="55"/>
      <c r="D156" s="55"/>
      <c r="E156" s="57"/>
      <c r="F156" s="8"/>
      <c r="G156" s="34"/>
      <c r="H156" s="8"/>
      <c r="I156" s="34"/>
      <c r="J156" s="8"/>
      <c r="K156" s="33"/>
      <c r="L156" s="33"/>
      <c r="M156" s="33"/>
      <c r="N156" s="33"/>
      <c r="O156" s="33"/>
      <c r="P156" s="33"/>
      <c r="Q156" s="33"/>
      <c r="R156" s="33"/>
    </row>
    <row r="157" spans="1:18" ht="15.75" hidden="1">
      <c r="A157" s="21"/>
      <c r="B157" s="54"/>
      <c r="C157" s="55"/>
      <c r="D157" s="55"/>
      <c r="E157" s="57"/>
      <c r="F157" s="26"/>
      <c r="G157" s="27"/>
      <c r="H157" s="26"/>
      <c r="I157" s="27"/>
      <c r="J157" s="26"/>
      <c r="K157" s="43"/>
      <c r="L157" s="43"/>
      <c r="M157" s="43"/>
      <c r="N157" s="43"/>
      <c r="O157" s="43"/>
      <c r="P157" s="43"/>
      <c r="Q157" s="33"/>
      <c r="R157" s="33"/>
    </row>
    <row r="158" spans="1:18" ht="15.75" hidden="1">
      <c r="A158" s="21"/>
      <c r="B158" s="9"/>
      <c r="C158" s="8"/>
      <c r="D158" s="8"/>
      <c r="E158" s="34"/>
      <c r="F158" s="26"/>
      <c r="G158" s="27"/>
      <c r="H158" s="26"/>
      <c r="I158" s="27"/>
      <c r="J158" s="26"/>
      <c r="K158" s="43"/>
      <c r="L158" s="43"/>
      <c r="M158" s="43"/>
      <c r="N158" s="43"/>
      <c r="O158" s="43"/>
      <c r="P158" s="43"/>
      <c r="Q158" s="33"/>
      <c r="R158" s="33"/>
    </row>
    <row r="159" spans="1:18" ht="15.75" hidden="1">
      <c r="A159" s="17"/>
      <c r="B159" s="10"/>
      <c r="C159" s="15"/>
      <c r="D159" s="15"/>
      <c r="E159" s="15"/>
      <c r="F159" s="15"/>
      <c r="G159" s="41"/>
      <c r="H159" s="15"/>
      <c r="I159" s="29"/>
      <c r="J159" s="15"/>
      <c r="K159" s="28"/>
      <c r="L159" s="28"/>
      <c r="M159" s="28"/>
      <c r="N159" s="28"/>
      <c r="O159" s="28"/>
      <c r="P159" s="28"/>
      <c r="Q159" s="51"/>
      <c r="R159" s="44"/>
    </row>
    <row r="160" spans="1:18" ht="15.75" hidden="1">
      <c r="A160" s="18"/>
      <c r="B160" s="11"/>
      <c r="C160" s="14"/>
      <c r="D160" s="14"/>
      <c r="E160" s="14"/>
      <c r="F160" s="14"/>
      <c r="G160" s="42"/>
      <c r="H160" s="14"/>
      <c r="I160" s="30"/>
      <c r="J160" s="14"/>
      <c r="K160" s="23"/>
      <c r="L160" s="23"/>
      <c r="M160" s="23"/>
      <c r="N160" s="23"/>
      <c r="O160" s="23"/>
      <c r="P160" s="23"/>
      <c r="Q160" s="23"/>
      <c r="R160" s="45"/>
    </row>
    <row r="161" spans="1:18" ht="15.75" hidden="1">
      <c r="A161" s="16"/>
      <c r="B161" s="12"/>
      <c r="C161" s="16"/>
      <c r="D161" s="16"/>
      <c r="E161" s="38"/>
      <c r="F161" s="16"/>
      <c r="G161" s="38"/>
      <c r="H161" s="16"/>
      <c r="I161" s="38"/>
      <c r="J161" s="16"/>
      <c r="K161" s="33"/>
      <c r="L161" s="33"/>
      <c r="M161" s="33"/>
      <c r="N161" s="33"/>
      <c r="O161" s="33"/>
      <c r="P161" s="33"/>
      <c r="Q161" s="33"/>
      <c r="R161" s="33"/>
    </row>
    <row r="162" spans="1:18" ht="15.75" hidden="1">
      <c r="A162" s="21"/>
      <c r="B162" s="56"/>
      <c r="C162" s="55"/>
      <c r="D162" s="55"/>
      <c r="E162" s="57"/>
      <c r="F162" s="55"/>
      <c r="G162" s="57"/>
      <c r="H162" s="55"/>
      <c r="I162" s="57"/>
      <c r="J162" s="55"/>
      <c r="K162" s="33"/>
      <c r="L162" s="33"/>
      <c r="M162" s="33"/>
      <c r="N162" s="33"/>
      <c r="O162" s="33"/>
      <c r="P162" s="33"/>
      <c r="Q162" s="33"/>
      <c r="R162" s="33"/>
    </row>
    <row r="163" spans="1:18" ht="15.75" hidden="1">
      <c r="A163" s="18"/>
      <c r="B163" s="9"/>
      <c r="C163" s="8"/>
      <c r="D163" s="8"/>
      <c r="E163" s="34"/>
      <c r="F163" s="8"/>
      <c r="G163" s="34"/>
      <c r="H163" s="8"/>
      <c r="I163" s="34"/>
      <c r="J163" s="8"/>
      <c r="K163" s="33"/>
      <c r="L163" s="33"/>
      <c r="M163" s="33"/>
      <c r="N163" s="33"/>
      <c r="O163" s="33"/>
      <c r="P163" s="33"/>
      <c r="Q163" s="33"/>
      <c r="R163" s="33"/>
    </row>
    <row r="164" spans="1:18" ht="15.75" hidden="1">
      <c r="A164" s="18"/>
      <c r="B164" s="9"/>
      <c r="C164" s="8"/>
      <c r="D164" s="8"/>
      <c r="E164" s="34"/>
      <c r="F164" s="8"/>
      <c r="G164" s="34"/>
      <c r="H164" s="8"/>
      <c r="I164" s="34"/>
      <c r="J164" s="8"/>
      <c r="K164" s="24"/>
      <c r="L164" s="24"/>
      <c r="M164" s="24"/>
      <c r="N164" s="24"/>
      <c r="O164" s="24"/>
      <c r="P164" s="24"/>
      <c r="Q164" s="33"/>
      <c r="R164" s="33"/>
    </row>
    <row r="165" spans="1:18" ht="15.75" hidden="1">
      <c r="A165" s="18"/>
      <c r="B165" s="9"/>
      <c r="C165" s="8"/>
      <c r="D165" s="8"/>
      <c r="E165" s="34"/>
      <c r="F165" s="8"/>
      <c r="G165" s="34"/>
      <c r="H165" s="8"/>
      <c r="I165" s="34"/>
      <c r="J165" s="31"/>
      <c r="K165" s="24"/>
      <c r="L165" s="24"/>
      <c r="M165" s="24"/>
      <c r="N165" s="24"/>
      <c r="O165" s="24"/>
      <c r="P165" s="24"/>
      <c r="Q165" s="33"/>
      <c r="R165" s="33"/>
    </row>
    <row r="166" spans="1:18" ht="15.75" hidden="1">
      <c r="A166" s="18"/>
      <c r="B166" s="9"/>
      <c r="C166" s="8"/>
      <c r="D166" s="8"/>
      <c r="E166" s="34"/>
      <c r="F166" s="8"/>
      <c r="G166" s="34"/>
      <c r="H166" s="8"/>
      <c r="I166" s="8"/>
      <c r="J166" s="31"/>
      <c r="K166" s="24"/>
      <c r="L166" s="24"/>
      <c r="M166" s="24"/>
      <c r="N166" s="24"/>
      <c r="O166" s="24"/>
      <c r="P166" s="24"/>
      <c r="Q166" s="33"/>
      <c r="R166" s="33"/>
    </row>
    <row r="167" spans="1:18" ht="15.75" hidden="1">
      <c r="A167" s="20"/>
      <c r="B167" s="21"/>
      <c r="C167" s="21"/>
      <c r="D167" s="21"/>
      <c r="E167" s="39"/>
      <c r="F167" s="21"/>
      <c r="G167" s="39"/>
      <c r="H167" s="21"/>
      <c r="I167" s="39"/>
      <c r="J167" s="21"/>
      <c r="K167" s="39"/>
      <c r="L167" s="39"/>
      <c r="M167" s="39"/>
      <c r="N167" s="39"/>
      <c r="O167" s="39"/>
      <c r="P167" s="39"/>
      <c r="Q167" s="33"/>
      <c r="R167" s="21"/>
    </row>
    <row r="168" ht="12.75" hidden="1"/>
    <row r="169" ht="12.75" hidden="1"/>
    <row r="170" spans="2:7" ht="12.75" hidden="1">
      <c r="B170" s="161"/>
      <c r="C170" s="161"/>
      <c r="D170" s="161"/>
      <c r="E170" s="162"/>
      <c r="F170" s="162"/>
      <c r="G170" s="162"/>
    </row>
    <row r="171" spans="2:16" ht="12.75" hidden="1">
      <c r="B171" s="161"/>
      <c r="C171" s="161"/>
      <c r="D171" s="161"/>
      <c r="E171" s="162"/>
      <c r="F171" s="162"/>
      <c r="G171" s="162"/>
      <c r="I171" s="101"/>
      <c r="J171" s="101"/>
      <c r="K171" s="101"/>
      <c r="L171" s="98"/>
      <c r="M171" s="98"/>
      <c r="N171" s="98"/>
      <c r="O171" s="98"/>
      <c r="P171" s="98"/>
    </row>
    <row r="172" spans="9:16" ht="12.75" hidden="1">
      <c r="I172" s="175"/>
      <c r="J172" s="175"/>
      <c r="K172" s="175"/>
      <c r="L172" s="64"/>
      <c r="M172" s="64"/>
      <c r="N172" s="64"/>
      <c r="O172" s="64"/>
      <c r="P172" s="64"/>
    </row>
    <row r="173" spans="2:5" ht="12.75" hidden="1">
      <c r="B173" s="161"/>
      <c r="C173" s="161"/>
      <c r="D173" s="161"/>
      <c r="E173" s="161"/>
    </row>
    <row r="174" spans="2:5" ht="12.75" hidden="1">
      <c r="B174" s="60"/>
      <c r="C174" s="99"/>
      <c r="D174" s="99"/>
      <c r="E174" s="99"/>
    </row>
    <row r="175" ht="12.75" hidden="1"/>
    <row r="176" ht="12.75" hidden="1"/>
    <row r="177" ht="12.75" hidden="1"/>
    <row r="178" ht="12.75" hidden="1"/>
    <row r="179" ht="13.5" customHeight="1" hidden="1"/>
    <row r="180" ht="12.75" hidden="1"/>
    <row r="181" ht="12.75" hidden="1"/>
    <row r="182" ht="12.75" hidden="1"/>
  </sheetData>
  <sheetProtection/>
  <mergeCells count="71">
    <mergeCell ref="B117:G117"/>
    <mergeCell ref="F27:I27"/>
    <mergeCell ref="M29:M30"/>
    <mergeCell ref="N28:O28"/>
    <mergeCell ref="N29:N30"/>
    <mergeCell ref="O29:O30"/>
    <mergeCell ref="F29:F30"/>
    <mergeCell ref="G29:G30"/>
    <mergeCell ref="A24:O24"/>
    <mergeCell ref="A20:Q20"/>
    <mergeCell ref="R27:R30"/>
    <mergeCell ref="F28:G28"/>
    <mergeCell ref="H28:I28"/>
    <mergeCell ref="Q27:Q30"/>
    <mergeCell ref="L28:M28"/>
    <mergeCell ref="L29:L30"/>
    <mergeCell ref="J28:J30"/>
    <mergeCell ref="K28:K30"/>
    <mergeCell ref="A137:E137"/>
    <mergeCell ref="A129:Q129"/>
    <mergeCell ref="B131:Q131"/>
    <mergeCell ref="H29:I29"/>
    <mergeCell ref="B27:B30"/>
    <mergeCell ref="C27:C30"/>
    <mergeCell ref="E27:E30"/>
    <mergeCell ref="D27:D30"/>
    <mergeCell ref="B120:G120"/>
    <mergeCell ref="J27:O27"/>
    <mergeCell ref="A125:Q125"/>
    <mergeCell ref="A126:Q126"/>
    <mergeCell ref="B127:Q127"/>
    <mergeCell ref="B128:Q128"/>
    <mergeCell ref="A134:Q134"/>
    <mergeCell ref="A135:Q135"/>
    <mergeCell ref="F143:F144"/>
    <mergeCell ref="G143:G144"/>
    <mergeCell ref="A138:E138"/>
    <mergeCell ref="A139:E139"/>
    <mergeCell ref="B141:B144"/>
    <mergeCell ref="C141:C144"/>
    <mergeCell ref="E141:E144"/>
    <mergeCell ref="B171:G171"/>
    <mergeCell ref="I172:K172"/>
    <mergeCell ref="B173:E173"/>
    <mergeCell ref="H143:I143"/>
    <mergeCell ref="G147:G148"/>
    <mergeCell ref="I147:I148"/>
    <mergeCell ref="G153:G155"/>
    <mergeCell ref="I153:I155"/>
    <mergeCell ref="J142:J144"/>
    <mergeCell ref="K142:K144"/>
    <mergeCell ref="Q3:R3"/>
    <mergeCell ref="Q4:R4"/>
    <mergeCell ref="Q5:R5"/>
    <mergeCell ref="B170:G170"/>
    <mergeCell ref="F141:I141"/>
    <mergeCell ref="J141:K141"/>
    <mergeCell ref="Q141:Q144"/>
    <mergeCell ref="R141:R144"/>
    <mergeCell ref="F142:G142"/>
    <mergeCell ref="H142:I142"/>
    <mergeCell ref="B8:H8"/>
    <mergeCell ref="A23:O23"/>
    <mergeCell ref="M8:S8"/>
    <mergeCell ref="A9:R9"/>
    <mergeCell ref="A10:R10"/>
    <mergeCell ref="A21:R21"/>
    <mergeCell ref="O18:R18"/>
    <mergeCell ref="O17:R17"/>
    <mergeCell ref="B12:R12"/>
    <mergeCell ref="B16:R16"/>
  </mergeCells>
  <printOptions/>
  <pageMargins left="0.41" right="0.14" top="0.37" bottom="0.2" header="0.32" footer="0.15"/>
  <pageSetup horizontalDpi="600" verticalDpi="600" orientation="landscape" paperSize="9" scale="51" r:id="rId1"/>
  <rowBreaks count="1" manualBreakCount="1">
    <brk id="7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141"/>
  <sheetViews>
    <sheetView view="pageBreakPreview" zoomScaleNormal="75" zoomScaleSheetLayoutView="100" zoomScalePageLayoutView="0" workbookViewId="0" topLeftCell="B75">
      <selection activeCell="B51" sqref="B51"/>
    </sheetView>
  </sheetViews>
  <sheetFormatPr defaultColWidth="9.00390625" defaultRowHeight="12.75"/>
  <cols>
    <col min="1" max="1" width="5.125" style="0" customWidth="1"/>
    <col min="2" max="2" width="35.875" style="0" customWidth="1"/>
    <col min="3" max="3" width="11.125" style="0" customWidth="1"/>
    <col min="4" max="4" width="10.00390625" style="0" customWidth="1"/>
    <col min="5" max="5" width="13.75390625" style="0" customWidth="1"/>
    <col min="6" max="6" width="5.375" style="0" customWidth="1"/>
    <col min="7" max="7" width="9.375" style="0" bestFit="1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58" t="s">
        <v>35</v>
      </c>
      <c r="Q3" s="158"/>
    </row>
    <row r="4" spans="16:17" ht="15.75">
      <c r="P4" s="158" t="s">
        <v>36</v>
      </c>
      <c r="Q4" s="158"/>
    </row>
    <row r="5" spans="16:17" ht="12.75">
      <c r="P5" s="160" t="s">
        <v>38</v>
      </c>
      <c r="Q5" s="160"/>
    </row>
    <row r="6" ht="0.75" customHeight="1" hidden="1"/>
    <row r="7" ht="12.75" hidden="1"/>
    <row r="8" spans="1:18" ht="15.75">
      <c r="A8" s="1"/>
      <c r="B8" s="151" t="s">
        <v>104</v>
      </c>
      <c r="C8" s="151"/>
      <c r="D8" s="151"/>
      <c r="E8" s="151"/>
      <c r="F8" s="151"/>
      <c r="G8" s="151"/>
      <c r="H8" s="151"/>
      <c r="I8" s="66"/>
      <c r="J8" s="66"/>
      <c r="K8" s="66"/>
      <c r="L8" s="66"/>
      <c r="M8" s="151" t="s">
        <v>105</v>
      </c>
      <c r="N8" s="151"/>
      <c r="O8" s="151"/>
      <c r="P8" s="151"/>
      <c r="Q8" s="151"/>
      <c r="R8" s="151"/>
    </row>
    <row r="9" spans="1:17" ht="15.75">
      <c r="A9" s="156" t="s">
        <v>109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17" ht="15.75">
      <c r="A10" s="147" t="s">
        <v>116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84289.03</v>
      </c>
      <c r="Q11" s="2"/>
    </row>
    <row r="12" spans="1:17" ht="15.75">
      <c r="A12" s="2" t="s">
        <v>14</v>
      </c>
      <c r="B12" s="158" t="s">
        <v>115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ht="15.75">
      <c r="A13" s="2"/>
      <c r="B13" s="73" t="s">
        <v>66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 t="s">
        <v>67</v>
      </c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59" t="s">
        <v>101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 t="s">
        <v>114</v>
      </c>
      <c r="L17" s="68"/>
      <c r="M17" s="68"/>
      <c r="N17" s="68"/>
      <c r="O17" s="201"/>
      <c r="P17" s="201"/>
      <c r="Q17" s="201"/>
    </row>
    <row r="18" spans="1:17" ht="12.75" hidden="1">
      <c r="A18" s="5"/>
      <c r="O18" s="201"/>
      <c r="P18" s="201"/>
      <c r="Q18" s="201"/>
    </row>
    <row r="19" ht="15.75" hidden="1">
      <c r="A19" s="2" t="s">
        <v>0</v>
      </c>
    </row>
    <row r="20" spans="1:16" ht="15.75" hidden="1">
      <c r="A20" s="147" t="s">
        <v>44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7" ht="15.7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ht="15.75">
      <c r="A22" s="1"/>
    </row>
    <row r="23" spans="1:16" ht="16.5">
      <c r="A23" s="146" t="s">
        <v>106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t="s">
        <v>29</v>
      </c>
    </row>
    <row r="24" spans="1:15" ht="15.75">
      <c r="A24" s="188" t="s">
        <v>82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5" ht="15.75">
      <c r="A25" s="79"/>
      <c r="B25" s="79"/>
      <c r="C25" s="79"/>
      <c r="D25" s="79" t="s">
        <v>118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2" t="s">
        <v>3</v>
      </c>
      <c r="C27" s="152" t="s">
        <v>4</v>
      </c>
      <c r="D27" s="152" t="s">
        <v>47</v>
      </c>
      <c r="E27" s="152" t="s">
        <v>5</v>
      </c>
      <c r="F27" s="163" t="s">
        <v>6</v>
      </c>
      <c r="G27" s="195"/>
      <c r="H27" s="195"/>
      <c r="I27" s="196"/>
      <c r="J27" s="197" t="s">
        <v>39</v>
      </c>
      <c r="K27" s="195"/>
      <c r="L27" s="195"/>
      <c r="M27" s="195"/>
      <c r="N27" s="195"/>
      <c r="O27" s="196"/>
      <c r="P27" s="199" t="s">
        <v>8</v>
      </c>
      <c r="Q27" s="199" t="s">
        <v>112</v>
      </c>
    </row>
    <row r="28" spans="1:17" ht="21" customHeight="1">
      <c r="A28" s="52"/>
      <c r="B28" s="194"/>
      <c r="C28" s="194"/>
      <c r="D28" s="194"/>
      <c r="E28" s="194"/>
      <c r="F28" s="210" t="s">
        <v>89</v>
      </c>
      <c r="G28" s="211"/>
      <c r="H28" s="171" t="s">
        <v>55</v>
      </c>
      <c r="I28" s="198"/>
      <c r="J28" s="202" t="s">
        <v>88</v>
      </c>
      <c r="K28" s="205" t="s">
        <v>10</v>
      </c>
      <c r="L28" s="208" t="s">
        <v>87</v>
      </c>
      <c r="M28" s="209"/>
      <c r="N28" s="208" t="s">
        <v>110</v>
      </c>
      <c r="O28" s="209"/>
      <c r="P28" s="194"/>
      <c r="Q28" s="194"/>
    </row>
    <row r="29" spans="1:17" ht="34.5" customHeight="1">
      <c r="A29" s="52"/>
      <c r="B29" s="194"/>
      <c r="C29" s="194"/>
      <c r="D29" s="194"/>
      <c r="E29" s="194"/>
      <c r="F29" s="199" t="s">
        <v>9</v>
      </c>
      <c r="G29" s="152" t="s">
        <v>10</v>
      </c>
      <c r="H29" s="171" t="s">
        <v>86</v>
      </c>
      <c r="I29" s="198"/>
      <c r="J29" s="203"/>
      <c r="K29" s="206"/>
      <c r="L29" s="199" t="s">
        <v>9</v>
      </c>
      <c r="M29" s="152" t="s">
        <v>10</v>
      </c>
      <c r="N29" s="199" t="s">
        <v>9</v>
      </c>
      <c r="O29" s="152" t="s">
        <v>10</v>
      </c>
      <c r="P29" s="194"/>
      <c r="Q29" s="194"/>
    </row>
    <row r="30" spans="1:17" ht="15.75">
      <c r="A30" s="52"/>
      <c r="B30" s="194"/>
      <c r="C30" s="194"/>
      <c r="D30" s="194"/>
      <c r="E30" s="194"/>
      <c r="F30" s="200"/>
      <c r="G30" s="214"/>
      <c r="H30" s="7" t="s">
        <v>12</v>
      </c>
      <c r="I30" s="7" t="s">
        <v>10</v>
      </c>
      <c r="J30" s="204"/>
      <c r="K30" s="207"/>
      <c r="L30" s="200"/>
      <c r="M30" s="200"/>
      <c r="N30" s="200"/>
      <c r="O30" s="200"/>
      <c r="P30" s="200"/>
      <c r="Q30" s="200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 t="s">
        <v>111</v>
      </c>
      <c r="C32" s="21">
        <v>1</v>
      </c>
      <c r="D32" s="21">
        <v>12</v>
      </c>
      <c r="E32" s="39">
        <v>2145</v>
      </c>
      <c r="F32" s="21"/>
      <c r="G32" s="39"/>
      <c r="H32" s="21">
        <v>20</v>
      </c>
      <c r="I32" s="39">
        <v>467.61</v>
      </c>
      <c r="J32" s="21">
        <v>9</v>
      </c>
      <c r="K32" s="33">
        <v>193.05</v>
      </c>
      <c r="L32" s="80">
        <v>20</v>
      </c>
      <c r="M32" s="33">
        <v>467.61</v>
      </c>
      <c r="N32" s="33"/>
      <c r="O32" s="33"/>
      <c r="P32" s="33">
        <f aca="true" t="shared" si="0" ref="P32:P39">E32+G32+I32+K32+M32+O32</f>
        <v>3273.2700000000004</v>
      </c>
      <c r="Q32" s="33">
        <f aca="true" t="shared" si="1" ref="Q32:Q38">P32*12</f>
        <v>39279.240000000005</v>
      </c>
    </row>
    <row r="33" spans="1:17" ht="15.75">
      <c r="A33" s="21" t="s">
        <v>16</v>
      </c>
      <c r="B33" s="56" t="s">
        <v>69</v>
      </c>
      <c r="C33" s="21">
        <v>1</v>
      </c>
      <c r="D33" s="21">
        <v>9</v>
      </c>
      <c r="E33" s="39">
        <v>1751</v>
      </c>
      <c r="F33" s="21">
        <v>10</v>
      </c>
      <c r="G33" s="39">
        <v>175.1</v>
      </c>
      <c r="H33" s="21">
        <v>30</v>
      </c>
      <c r="I33" s="21">
        <v>577.83</v>
      </c>
      <c r="J33" s="21"/>
      <c r="K33" s="33"/>
      <c r="L33" s="80">
        <v>20</v>
      </c>
      <c r="M33" s="33">
        <v>385.22</v>
      </c>
      <c r="N33" s="33"/>
      <c r="O33" s="33"/>
      <c r="P33" s="33">
        <f t="shared" si="0"/>
        <v>2889.1499999999996</v>
      </c>
      <c r="Q33" s="24">
        <f t="shared" si="1"/>
        <v>34669.799999999996</v>
      </c>
    </row>
    <row r="34" spans="1:17" ht="15.75">
      <c r="A34" s="21" t="s">
        <v>17</v>
      </c>
      <c r="B34" s="56" t="s">
        <v>90</v>
      </c>
      <c r="C34" s="21">
        <v>1</v>
      </c>
      <c r="D34" s="21">
        <v>12</v>
      </c>
      <c r="E34" s="39">
        <v>2145</v>
      </c>
      <c r="F34" s="26"/>
      <c r="G34" s="27"/>
      <c r="H34" s="26">
        <v>30</v>
      </c>
      <c r="I34" s="27">
        <v>643.5</v>
      </c>
      <c r="J34" s="26"/>
      <c r="K34" s="43"/>
      <c r="L34" s="81">
        <v>20</v>
      </c>
      <c r="M34" s="43">
        <v>429</v>
      </c>
      <c r="N34" s="43"/>
      <c r="O34" s="43"/>
      <c r="P34" s="33">
        <f t="shared" si="0"/>
        <v>3217.5</v>
      </c>
      <c r="Q34" s="33">
        <f t="shared" si="1"/>
        <v>38610</v>
      </c>
    </row>
    <row r="35" spans="1:17" ht="15.75">
      <c r="A35" s="21" t="s">
        <v>18</v>
      </c>
      <c r="B35" s="56" t="s">
        <v>93</v>
      </c>
      <c r="C35" s="21">
        <v>1</v>
      </c>
      <c r="D35" s="21">
        <v>12</v>
      </c>
      <c r="E35" s="39">
        <v>2145</v>
      </c>
      <c r="F35" s="21">
        <v>10</v>
      </c>
      <c r="G35" s="39">
        <v>214.5</v>
      </c>
      <c r="H35" s="21">
        <v>30</v>
      </c>
      <c r="I35" s="39">
        <v>707.85</v>
      </c>
      <c r="J35" s="21"/>
      <c r="K35" s="33"/>
      <c r="L35" s="80">
        <v>20</v>
      </c>
      <c r="M35" s="33">
        <v>471.9</v>
      </c>
      <c r="N35" s="33"/>
      <c r="O35" s="33"/>
      <c r="P35" s="33">
        <f t="shared" si="0"/>
        <v>3539.25</v>
      </c>
      <c r="Q35" s="33">
        <f t="shared" si="1"/>
        <v>42471</v>
      </c>
    </row>
    <row r="36" spans="1:17" ht="15.75">
      <c r="A36" s="21" t="s">
        <v>19</v>
      </c>
      <c r="B36" s="56" t="s">
        <v>91</v>
      </c>
      <c r="C36" s="21">
        <v>1</v>
      </c>
      <c r="D36" s="21">
        <v>9</v>
      </c>
      <c r="E36" s="39">
        <v>1751</v>
      </c>
      <c r="F36" s="21">
        <v>10</v>
      </c>
      <c r="G36" s="39">
        <v>175.1</v>
      </c>
      <c r="H36" s="21">
        <v>30</v>
      </c>
      <c r="I36" s="39">
        <v>577.83</v>
      </c>
      <c r="J36" s="21"/>
      <c r="K36" s="33"/>
      <c r="L36" s="80">
        <v>20</v>
      </c>
      <c r="M36" s="33">
        <v>385.22</v>
      </c>
      <c r="N36" s="33"/>
      <c r="O36" s="33"/>
      <c r="P36" s="33">
        <f t="shared" si="0"/>
        <v>2889.1499999999996</v>
      </c>
      <c r="Q36" s="33">
        <f t="shared" si="1"/>
        <v>34669.799999999996</v>
      </c>
    </row>
    <row r="37" spans="1:17" ht="15.75">
      <c r="A37" s="21" t="s">
        <v>20</v>
      </c>
      <c r="B37" s="56" t="s">
        <v>92</v>
      </c>
      <c r="C37" s="21">
        <v>1</v>
      </c>
      <c r="D37" s="21">
        <v>9</v>
      </c>
      <c r="E37" s="39">
        <v>1751</v>
      </c>
      <c r="F37" s="26">
        <v>10</v>
      </c>
      <c r="G37" s="27">
        <v>175.1</v>
      </c>
      <c r="H37" s="26">
        <v>30</v>
      </c>
      <c r="I37" s="27">
        <v>577.83</v>
      </c>
      <c r="J37" s="26"/>
      <c r="K37" s="43"/>
      <c r="L37" s="81">
        <v>20</v>
      </c>
      <c r="M37" s="43">
        <v>385.22</v>
      </c>
      <c r="N37" s="43"/>
      <c r="O37" s="43"/>
      <c r="P37" s="33">
        <f t="shared" si="0"/>
        <v>2889.1499999999996</v>
      </c>
      <c r="Q37" s="33">
        <f t="shared" si="1"/>
        <v>34669.799999999996</v>
      </c>
    </row>
    <row r="38" spans="1:17" ht="15.75">
      <c r="A38" s="21" t="s">
        <v>21</v>
      </c>
      <c r="B38" s="56" t="s">
        <v>94</v>
      </c>
      <c r="C38" s="21">
        <v>1</v>
      </c>
      <c r="D38" s="21">
        <v>9</v>
      </c>
      <c r="E38" s="39">
        <v>1751</v>
      </c>
      <c r="F38" s="26"/>
      <c r="G38" s="27"/>
      <c r="H38" s="26">
        <v>30</v>
      </c>
      <c r="I38" s="27">
        <v>525.3</v>
      </c>
      <c r="J38" s="26"/>
      <c r="K38" s="43"/>
      <c r="L38" s="81">
        <v>20</v>
      </c>
      <c r="M38" s="43">
        <v>350.2</v>
      </c>
      <c r="N38" s="43"/>
      <c r="O38" s="43"/>
      <c r="P38" s="33">
        <f t="shared" si="0"/>
        <v>2626.5</v>
      </c>
      <c r="Q38" s="33">
        <f t="shared" si="1"/>
        <v>31518</v>
      </c>
    </row>
    <row r="39" spans="1:17" ht="15.75">
      <c r="A39" s="21" t="s">
        <v>22</v>
      </c>
      <c r="B39" s="56" t="s">
        <v>95</v>
      </c>
      <c r="C39" s="21">
        <v>1</v>
      </c>
      <c r="D39" s="21">
        <v>9</v>
      </c>
      <c r="E39" s="39">
        <v>1751</v>
      </c>
      <c r="F39" s="26"/>
      <c r="G39" s="27"/>
      <c r="H39" s="26">
        <v>30</v>
      </c>
      <c r="I39" s="27">
        <v>525.3</v>
      </c>
      <c r="J39" s="21"/>
      <c r="K39" s="33"/>
      <c r="L39" s="80">
        <v>20</v>
      </c>
      <c r="M39" s="33">
        <v>350.2</v>
      </c>
      <c r="N39" s="33"/>
      <c r="O39" s="33"/>
      <c r="P39" s="33">
        <f t="shared" si="0"/>
        <v>2626.5</v>
      </c>
      <c r="Q39" s="33">
        <f aca="true" t="shared" si="2" ref="Q39:Q79">P39*12</f>
        <v>31518</v>
      </c>
    </row>
    <row r="40" spans="1:17" ht="15.75">
      <c r="A40" s="21" t="s">
        <v>23</v>
      </c>
      <c r="B40" s="56" t="s">
        <v>96</v>
      </c>
      <c r="C40" s="21">
        <v>1</v>
      </c>
      <c r="D40" s="21">
        <v>9</v>
      </c>
      <c r="E40" s="39">
        <v>1751</v>
      </c>
      <c r="F40" s="21"/>
      <c r="G40" s="39"/>
      <c r="H40" s="21">
        <v>30</v>
      </c>
      <c r="I40" s="39">
        <v>525.3</v>
      </c>
      <c r="J40" s="21"/>
      <c r="K40" s="33"/>
      <c r="L40" s="80">
        <v>20</v>
      </c>
      <c r="M40" s="33">
        <v>350.2</v>
      </c>
      <c r="N40" s="33"/>
      <c r="O40" s="33"/>
      <c r="P40" s="33">
        <f aca="true" t="shared" si="3" ref="P40:P79">E40+G40+I40+K40+M40+O40</f>
        <v>2626.5</v>
      </c>
      <c r="Q40" s="33">
        <f t="shared" si="2"/>
        <v>31518</v>
      </c>
    </row>
    <row r="41" spans="1:17" ht="15.75">
      <c r="A41" s="21" t="s">
        <v>24</v>
      </c>
      <c r="B41" s="56" t="s">
        <v>97</v>
      </c>
      <c r="C41" s="21">
        <v>1</v>
      </c>
      <c r="D41" s="21">
        <v>9</v>
      </c>
      <c r="E41" s="39">
        <v>1751</v>
      </c>
      <c r="F41" s="21"/>
      <c r="G41" s="39"/>
      <c r="H41" s="21">
        <v>10</v>
      </c>
      <c r="I41" s="39">
        <v>175.1</v>
      </c>
      <c r="J41" s="21"/>
      <c r="K41" s="33"/>
      <c r="L41" s="80">
        <v>20</v>
      </c>
      <c r="M41" s="33">
        <v>350.2</v>
      </c>
      <c r="N41" s="33"/>
      <c r="O41" s="33"/>
      <c r="P41" s="33">
        <f t="shared" si="3"/>
        <v>2276.2999999999997</v>
      </c>
      <c r="Q41" s="33">
        <f t="shared" si="2"/>
        <v>27315.6</v>
      </c>
    </row>
    <row r="42" spans="1:17" ht="15.75">
      <c r="A42" s="21" t="s">
        <v>25</v>
      </c>
      <c r="B42" s="56" t="s">
        <v>98</v>
      </c>
      <c r="C42" s="21">
        <v>1</v>
      </c>
      <c r="D42" s="21">
        <v>9</v>
      </c>
      <c r="E42" s="39">
        <v>1751</v>
      </c>
      <c r="F42" s="21"/>
      <c r="G42" s="39"/>
      <c r="H42" s="21">
        <v>20</v>
      </c>
      <c r="I42" s="39">
        <v>350.2</v>
      </c>
      <c r="J42" s="21"/>
      <c r="K42" s="33"/>
      <c r="L42" s="80">
        <v>20</v>
      </c>
      <c r="M42" s="33">
        <v>350.2</v>
      </c>
      <c r="N42" s="33"/>
      <c r="O42" s="33"/>
      <c r="P42" s="33">
        <f t="shared" si="3"/>
        <v>2451.3999999999996</v>
      </c>
      <c r="Q42" s="33">
        <f t="shared" si="2"/>
        <v>29416.799999999996</v>
      </c>
    </row>
    <row r="43" spans="1:17" ht="15.75">
      <c r="A43" s="21" t="s">
        <v>26</v>
      </c>
      <c r="B43" s="56" t="s">
        <v>99</v>
      </c>
      <c r="C43" s="21">
        <v>1</v>
      </c>
      <c r="D43" s="21">
        <v>8</v>
      </c>
      <c r="E43" s="39">
        <v>1660</v>
      </c>
      <c r="F43" s="21"/>
      <c r="G43" s="39"/>
      <c r="H43" s="21">
        <v>10</v>
      </c>
      <c r="I43" s="39">
        <v>166</v>
      </c>
      <c r="J43" s="21"/>
      <c r="K43" s="33"/>
      <c r="L43" s="80">
        <v>20</v>
      </c>
      <c r="M43" s="33">
        <v>332</v>
      </c>
      <c r="N43" s="33"/>
      <c r="O43" s="33"/>
      <c r="P43" s="33">
        <f t="shared" si="3"/>
        <v>2158</v>
      </c>
      <c r="Q43" s="33">
        <f t="shared" si="2"/>
        <v>25896</v>
      </c>
    </row>
    <row r="44" spans="1:17" ht="15.75">
      <c r="A44" s="21" t="s">
        <v>27</v>
      </c>
      <c r="B44" s="56" t="s">
        <v>119</v>
      </c>
      <c r="C44" s="21">
        <v>1</v>
      </c>
      <c r="D44" s="21">
        <v>9</v>
      </c>
      <c r="E44" s="39">
        <v>1751</v>
      </c>
      <c r="F44" s="21"/>
      <c r="G44" s="39"/>
      <c r="H44" s="21">
        <v>10</v>
      </c>
      <c r="I44" s="39">
        <v>175.1</v>
      </c>
      <c r="J44" s="21"/>
      <c r="K44" s="33"/>
      <c r="L44" s="80">
        <v>20</v>
      </c>
      <c r="M44" s="33">
        <v>350.2</v>
      </c>
      <c r="N44" s="33"/>
      <c r="O44" s="33"/>
      <c r="P44" s="33">
        <f t="shared" si="3"/>
        <v>2276.2999999999997</v>
      </c>
      <c r="Q44" s="33">
        <f t="shared" si="2"/>
        <v>27315.6</v>
      </c>
    </row>
    <row r="45" spans="1:17" ht="15.75">
      <c r="A45" s="21">
        <v>14</v>
      </c>
      <c r="B45" s="56" t="s">
        <v>70</v>
      </c>
      <c r="C45" s="21">
        <v>1</v>
      </c>
      <c r="D45" s="21">
        <v>9</v>
      </c>
      <c r="E45" s="39">
        <v>1751</v>
      </c>
      <c r="F45" s="21"/>
      <c r="G45" s="39"/>
      <c r="H45" s="21"/>
      <c r="I45" s="39"/>
      <c r="J45" s="21"/>
      <c r="K45" s="33"/>
      <c r="L45" s="80">
        <v>20</v>
      </c>
      <c r="M45" s="33">
        <v>350.2</v>
      </c>
      <c r="N45" s="33"/>
      <c r="O45" s="33"/>
      <c r="P45" s="33">
        <f t="shared" si="3"/>
        <v>2101.2</v>
      </c>
      <c r="Q45" s="33">
        <f t="shared" si="2"/>
        <v>25214.399999999998</v>
      </c>
    </row>
    <row r="46" spans="1:17" ht="15.75">
      <c r="A46" s="21">
        <v>15</v>
      </c>
      <c r="B46" s="56" t="s">
        <v>70</v>
      </c>
      <c r="C46" s="21">
        <v>2</v>
      </c>
      <c r="D46" s="21">
        <v>12</v>
      </c>
      <c r="E46" s="39">
        <v>4290</v>
      </c>
      <c r="F46" s="21"/>
      <c r="G46" s="39"/>
      <c r="H46" s="21">
        <v>30</v>
      </c>
      <c r="I46" s="39">
        <v>1287</v>
      </c>
      <c r="J46" s="21"/>
      <c r="K46" s="33"/>
      <c r="L46" s="80">
        <v>20</v>
      </c>
      <c r="M46" s="33">
        <v>858</v>
      </c>
      <c r="N46" s="33"/>
      <c r="O46" s="33"/>
      <c r="P46" s="33">
        <f t="shared" si="3"/>
        <v>6435</v>
      </c>
      <c r="Q46" s="33">
        <f t="shared" si="2"/>
        <v>77220</v>
      </c>
    </row>
    <row r="47" spans="1:17" ht="15.75">
      <c r="A47" s="21">
        <v>16</v>
      </c>
      <c r="B47" s="56" t="s">
        <v>100</v>
      </c>
      <c r="C47" s="21">
        <v>1</v>
      </c>
      <c r="D47" s="21">
        <v>8</v>
      </c>
      <c r="E47" s="39">
        <v>1660</v>
      </c>
      <c r="F47" s="21"/>
      <c r="G47" s="39"/>
      <c r="H47" s="21"/>
      <c r="I47" s="39"/>
      <c r="J47" s="21"/>
      <c r="K47" s="33"/>
      <c r="L47" s="80">
        <v>20</v>
      </c>
      <c r="M47" s="33">
        <v>332</v>
      </c>
      <c r="N47" s="33"/>
      <c r="O47" s="33"/>
      <c r="P47" s="33">
        <v>1992</v>
      </c>
      <c r="Q47" s="33">
        <v>21484.8</v>
      </c>
    </row>
    <row r="48" spans="1:17" ht="15.75">
      <c r="A48" s="21">
        <v>17</v>
      </c>
      <c r="B48" s="56" t="s">
        <v>120</v>
      </c>
      <c r="C48" s="21">
        <v>1</v>
      </c>
      <c r="D48" s="21">
        <v>9</v>
      </c>
      <c r="E48" s="39">
        <v>1751</v>
      </c>
      <c r="F48" s="21"/>
      <c r="G48" s="39"/>
      <c r="H48" s="21">
        <v>10</v>
      </c>
      <c r="I48" s="39">
        <v>175.1</v>
      </c>
      <c r="J48" s="21"/>
      <c r="K48" s="33"/>
      <c r="L48" s="80">
        <v>20</v>
      </c>
      <c r="M48" s="33">
        <v>350.2</v>
      </c>
      <c r="N48" s="33"/>
      <c r="O48" s="33"/>
      <c r="P48" s="33">
        <v>2276.3</v>
      </c>
      <c r="Q48" s="33">
        <v>24772.8</v>
      </c>
    </row>
    <row r="49" spans="1:17" ht="15.75">
      <c r="A49" s="21">
        <v>18</v>
      </c>
      <c r="B49" s="56" t="s">
        <v>113</v>
      </c>
      <c r="C49" s="21">
        <v>1</v>
      </c>
      <c r="D49" s="21">
        <v>8</v>
      </c>
      <c r="E49" s="39">
        <v>1660</v>
      </c>
      <c r="F49" s="21"/>
      <c r="G49" s="39"/>
      <c r="H49" s="21"/>
      <c r="I49" s="39"/>
      <c r="J49" s="21"/>
      <c r="K49" s="33"/>
      <c r="L49" s="80">
        <v>20</v>
      </c>
      <c r="M49" s="33">
        <v>332</v>
      </c>
      <c r="N49" s="33"/>
      <c r="O49" s="33"/>
      <c r="P49" s="33">
        <f t="shared" si="3"/>
        <v>1992</v>
      </c>
      <c r="Q49" s="33">
        <f t="shared" si="2"/>
        <v>23904</v>
      </c>
    </row>
    <row r="50" spans="1:17" ht="15.75">
      <c r="A50" s="21">
        <v>19</v>
      </c>
      <c r="B50" s="56" t="s">
        <v>71</v>
      </c>
      <c r="C50" s="21">
        <v>1</v>
      </c>
      <c r="D50" s="21">
        <v>9</v>
      </c>
      <c r="E50" s="39">
        <v>1751</v>
      </c>
      <c r="F50" s="21"/>
      <c r="G50" s="39"/>
      <c r="H50" s="21">
        <v>10</v>
      </c>
      <c r="I50" s="39">
        <v>175.1</v>
      </c>
      <c r="J50" s="21"/>
      <c r="K50" s="33"/>
      <c r="L50" s="80">
        <v>20</v>
      </c>
      <c r="M50" s="33">
        <v>350.2</v>
      </c>
      <c r="N50" s="33"/>
      <c r="O50" s="33"/>
      <c r="P50" s="33">
        <f t="shared" si="3"/>
        <v>2276.2999999999997</v>
      </c>
      <c r="Q50" s="33">
        <f t="shared" si="2"/>
        <v>27315.6</v>
      </c>
    </row>
    <row r="51" spans="1:17" ht="15.75">
      <c r="A51" s="21">
        <v>20</v>
      </c>
      <c r="B51" s="56" t="s">
        <v>72</v>
      </c>
      <c r="C51" s="21">
        <v>1.25</v>
      </c>
      <c r="D51" s="21">
        <v>10</v>
      </c>
      <c r="E51" s="39">
        <v>2302.5</v>
      </c>
      <c r="F51" s="21"/>
      <c r="G51" s="39"/>
      <c r="H51" s="21">
        <v>10</v>
      </c>
      <c r="I51" s="39">
        <v>230.25</v>
      </c>
      <c r="J51" s="21"/>
      <c r="K51" s="33"/>
      <c r="L51" s="80">
        <v>20</v>
      </c>
      <c r="M51" s="33">
        <v>460.5</v>
      </c>
      <c r="N51" s="33"/>
      <c r="O51" s="33"/>
      <c r="P51" s="33">
        <f t="shared" si="3"/>
        <v>2993.25</v>
      </c>
      <c r="Q51" s="33">
        <f t="shared" si="2"/>
        <v>35919</v>
      </c>
    </row>
    <row r="52" spans="1:17" ht="15.75">
      <c r="A52" s="21">
        <v>21</v>
      </c>
      <c r="B52" s="56" t="s">
        <v>73</v>
      </c>
      <c r="C52" s="21">
        <v>1.25</v>
      </c>
      <c r="D52" s="21">
        <v>6</v>
      </c>
      <c r="E52" s="39">
        <v>1833.75</v>
      </c>
      <c r="F52" s="21"/>
      <c r="G52" s="39"/>
      <c r="H52" s="21">
        <v>20</v>
      </c>
      <c r="I52" s="39">
        <v>366.75</v>
      </c>
      <c r="J52" s="21"/>
      <c r="K52" s="33"/>
      <c r="L52" s="80"/>
      <c r="M52" s="33"/>
      <c r="N52" s="80">
        <v>10</v>
      </c>
      <c r="O52" s="33">
        <v>146.7</v>
      </c>
      <c r="P52" s="33">
        <f t="shared" si="3"/>
        <v>2347.2</v>
      </c>
      <c r="Q52" s="33">
        <f t="shared" si="2"/>
        <v>28166.399999999998</v>
      </c>
    </row>
    <row r="53" spans="1:17" ht="15.75">
      <c r="A53" s="21">
        <v>22</v>
      </c>
      <c r="B53" s="56" t="s">
        <v>73</v>
      </c>
      <c r="C53" s="21">
        <v>0.25</v>
      </c>
      <c r="D53" s="21">
        <v>6</v>
      </c>
      <c r="E53" s="39">
        <v>366.75</v>
      </c>
      <c r="F53" s="21"/>
      <c r="G53" s="39"/>
      <c r="H53" s="21">
        <v>30</v>
      </c>
      <c r="I53" s="39">
        <v>110.03</v>
      </c>
      <c r="J53" s="21"/>
      <c r="K53" s="33"/>
      <c r="L53" s="33"/>
      <c r="M53" s="33"/>
      <c r="N53" s="80"/>
      <c r="O53" s="33"/>
      <c r="P53" s="33">
        <f t="shared" si="3"/>
        <v>476.78</v>
      </c>
      <c r="Q53" s="33">
        <f t="shared" si="2"/>
        <v>5721.36</v>
      </c>
    </row>
    <row r="54" spans="1:17" ht="15.75">
      <c r="A54" s="21">
        <v>23</v>
      </c>
      <c r="B54" s="56" t="s">
        <v>74</v>
      </c>
      <c r="C54" s="21">
        <v>1</v>
      </c>
      <c r="D54" s="21">
        <v>7</v>
      </c>
      <c r="E54" s="39">
        <v>1558</v>
      </c>
      <c r="F54" s="21"/>
      <c r="G54" s="39"/>
      <c r="H54" s="21"/>
      <c r="I54" s="39"/>
      <c r="J54" s="21"/>
      <c r="K54" s="33"/>
      <c r="L54" s="33"/>
      <c r="M54" s="33"/>
      <c r="N54" s="33"/>
      <c r="O54" s="33"/>
      <c r="P54" s="33">
        <f t="shared" si="3"/>
        <v>1558</v>
      </c>
      <c r="Q54" s="33">
        <f t="shared" si="2"/>
        <v>18696</v>
      </c>
    </row>
    <row r="55" spans="1:17" ht="21" customHeight="1">
      <c r="A55" s="21">
        <v>24</v>
      </c>
      <c r="B55" s="56" t="s">
        <v>75</v>
      </c>
      <c r="C55" s="21">
        <v>1</v>
      </c>
      <c r="D55" s="21">
        <v>6</v>
      </c>
      <c r="E55" s="39">
        <v>1467</v>
      </c>
      <c r="F55" s="21"/>
      <c r="G55" s="39"/>
      <c r="H55" s="21"/>
      <c r="I55" s="39"/>
      <c r="J55" s="21"/>
      <c r="K55" s="33"/>
      <c r="L55" s="33"/>
      <c r="M55" s="33"/>
      <c r="N55" s="82">
        <v>10</v>
      </c>
      <c r="O55" s="33">
        <v>146.7</v>
      </c>
      <c r="P55" s="33">
        <f t="shared" si="3"/>
        <v>1613.7</v>
      </c>
      <c r="Q55" s="33">
        <f t="shared" si="2"/>
        <v>19364.4</v>
      </c>
    </row>
    <row r="56" spans="1:17" ht="15.75">
      <c r="A56" s="21">
        <v>25</v>
      </c>
      <c r="B56" s="56" t="s">
        <v>75</v>
      </c>
      <c r="C56" s="21">
        <v>1</v>
      </c>
      <c r="D56" s="21">
        <v>6</v>
      </c>
      <c r="E56" s="39">
        <v>1467</v>
      </c>
      <c r="F56" s="21"/>
      <c r="G56" s="39"/>
      <c r="H56" s="21"/>
      <c r="I56" s="39"/>
      <c r="J56" s="21"/>
      <c r="K56" s="33"/>
      <c r="L56" s="33"/>
      <c r="M56" s="33"/>
      <c r="N56" s="82">
        <v>10</v>
      </c>
      <c r="O56" s="33">
        <v>146.7</v>
      </c>
      <c r="P56" s="33">
        <f t="shared" si="3"/>
        <v>1613.7</v>
      </c>
      <c r="Q56" s="33">
        <f t="shared" si="2"/>
        <v>19364.4</v>
      </c>
    </row>
    <row r="57" spans="1:17" ht="15.75">
      <c r="A57" s="21">
        <v>26</v>
      </c>
      <c r="B57" s="56" t="s">
        <v>75</v>
      </c>
      <c r="C57" s="21">
        <v>1</v>
      </c>
      <c r="D57" s="21">
        <v>6</v>
      </c>
      <c r="E57" s="39">
        <v>1467</v>
      </c>
      <c r="F57" s="21"/>
      <c r="G57" s="39"/>
      <c r="H57" s="21"/>
      <c r="I57" s="39"/>
      <c r="J57" s="21"/>
      <c r="K57" s="33"/>
      <c r="L57" s="33"/>
      <c r="M57" s="33"/>
      <c r="N57" s="82">
        <v>10</v>
      </c>
      <c r="O57" s="33">
        <v>146.7</v>
      </c>
      <c r="P57" s="33">
        <f t="shared" si="3"/>
        <v>1613.7</v>
      </c>
      <c r="Q57" s="33">
        <f t="shared" si="2"/>
        <v>19364.4</v>
      </c>
    </row>
    <row r="58" spans="1:17" ht="15.75">
      <c r="A58" s="21">
        <v>27</v>
      </c>
      <c r="B58" s="56" t="s">
        <v>75</v>
      </c>
      <c r="C58" s="21">
        <v>1</v>
      </c>
      <c r="D58" s="21">
        <v>6</v>
      </c>
      <c r="E58" s="39">
        <v>1467</v>
      </c>
      <c r="F58" s="21"/>
      <c r="G58" s="39"/>
      <c r="H58" s="21"/>
      <c r="I58" s="39"/>
      <c r="J58" s="21"/>
      <c r="K58" s="33"/>
      <c r="L58" s="33"/>
      <c r="M58" s="33"/>
      <c r="N58" s="82">
        <v>10</v>
      </c>
      <c r="O58" s="33">
        <v>146.7</v>
      </c>
      <c r="P58" s="33">
        <f t="shared" si="3"/>
        <v>1613.7</v>
      </c>
      <c r="Q58" s="33">
        <f t="shared" si="2"/>
        <v>19364.4</v>
      </c>
    </row>
    <row r="59" spans="1:17" ht="15.75">
      <c r="A59" s="21">
        <v>28</v>
      </c>
      <c r="B59" s="56" t="s">
        <v>75</v>
      </c>
      <c r="C59" s="21">
        <v>1</v>
      </c>
      <c r="D59" s="21">
        <v>6</v>
      </c>
      <c r="E59" s="39">
        <v>1467</v>
      </c>
      <c r="F59" s="21"/>
      <c r="G59" s="39"/>
      <c r="H59" s="21"/>
      <c r="I59" s="39"/>
      <c r="J59" s="21"/>
      <c r="K59" s="33"/>
      <c r="L59" s="33"/>
      <c r="M59" s="33"/>
      <c r="N59" s="82">
        <v>10</v>
      </c>
      <c r="O59" s="33">
        <v>146.7</v>
      </c>
      <c r="P59" s="33">
        <f t="shared" si="3"/>
        <v>1613.7</v>
      </c>
      <c r="Q59" s="33">
        <f t="shared" si="2"/>
        <v>19364.4</v>
      </c>
    </row>
    <row r="60" spans="1:17" ht="16.5" customHeight="1">
      <c r="A60" s="21">
        <v>29</v>
      </c>
      <c r="B60" s="56" t="s">
        <v>75</v>
      </c>
      <c r="C60" s="21">
        <v>1</v>
      </c>
      <c r="D60" s="21">
        <v>6</v>
      </c>
      <c r="E60" s="39">
        <v>1467</v>
      </c>
      <c r="F60" s="21"/>
      <c r="G60" s="39"/>
      <c r="H60" s="21"/>
      <c r="I60" s="39"/>
      <c r="J60" s="21"/>
      <c r="K60" s="33"/>
      <c r="L60" s="33"/>
      <c r="M60" s="33"/>
      <c r="N60" s="82">
        <v>10</v>
      </c>
      <c r="O60" s="33">
        <v>146.7</v>
      </c>
      <c r="P60" s="33">
        <f t="shared" si="3"/>
        <v>1613.7</v>
      </c>
      <c r="Q60" s="33">
        <f t="shared" si="2"/>
        <v>19364.4</v>
      </c>
    </row>
    <row r="61" spans="1:17" ht="16.5" customHeight="1">
      <c r="A61" s="21">
        <v>30</v>
      </c>
      <c r="B61" s="56" t="s">
        <v>108</v>
      </c>
      <c r="C61" s="21">
        <v>2</v>
      </c>
      <c r="D61" s="21">
        <v>6</v>
      </c>
      <c r="E61" s="39">
        <v>2934</v>
      </c>
      <c r="F61" s="21"/>
      <c r="G61" s="39"/>
      <c r="H61" s="21"/>
      <c r="I61" s="39"/>
      <c r="J61" s="21"/>
      <c r="K61" s="33"/>
      <c r="L61" s="33"/>
      <c r="M61" s="33"/>
      <c r="N61" s="82"/>
      <c r="O61" s="33"/>
      <c r="P61" s="33">
        <f t="shared" si="3"/>
        <v>2934</v>
      </c>
      <c r="Q61" s="33">
        <f t="shared" si="2"/>
        <v>35208</v>
      </c>
    </row>
    <row r="62" spans="1:17" ht="16.5" customHeight="1">
      <c r="A62" s="21">
        <v>31</v>
      </c>
      <c r="B62" s="56" t="s">
        <v>75</v>
      </c>
      <c r="C62" s="21">
        <v>1</v>
      </c>
      <c r="D62" s="21">
        <v>6</v>
      </c>
      <c r="E62" s="39">
        <v>1467</v>
      </c>
      <c r="F62" s="21"/>
      <c r="G62" s="39"/>
      <c r="H62" s="21"/>
      <c r="I62" s="39"/>
      <c r="J62" s="21"/>
      <c r="K62" s="33"/>
      <c r="L62" s="33"/>
      <c r="M62" s="33"/>
      <c r="N62" s="82">
        <v>10</v>
      </c>
      <c r="O62" s="33">
        <v>146.7</v>
      </c>
      <c r="P62" s="33">
        <f t="shared" si="3"/>
        <v>1613.7</v>
      </c>
      <c r="Q62" s="33">
        <f t="shared" si="2"/>
        <v>19364.4</v>
      </c>
    </row>
    <row r="63" spans="1:17" ht="16.5" customHeight="1">
      <c r="A63" s="21">
        <v>32</v>
      </c>
      <c r="B63" s="56" t="s">
        <v>75</v>
      </c>
      <c r="C63" s="21">
        <v>1</v>
      </c>
      <c r="D63" s="21">
        <v>6</v>
      </c>
      <c r="E63" s="39">
        <v>1467</v>
      </c>
      <c r="F63" s="21"/>
      <c r="G63" s="39"/>
      <c r="H63" s="21"/>
      <c r="I63" s="39"/>
      <c r="J63" s="21"/>
      <c r="K63" s="33"/>
      <c r="L63" s="33"/>
      <c r="M63" s="33"/>
      <c r="N63" s="82">
        <v>10</v>
      </c>
      <c r="O63" s="33">
        <v>146.7</v>
      </c>
      <c r="P63" s="33">
        <f t="shared" si="3"/>
        <v>1613.7</v>
      </c>
      <c r="Q63" s="33">
        <f t="shared" si="2"/>
        <v>19364.4</v>
      </c>
    </row>
    <row r="64" spans="1:17" ht="16.5" customHeight="1">
      <c r="A64" s="21">
        <v>33</v>
      </c>
      <c r="B64" s="56" t="s">
        <v>75</v>
      </c>
      <c r="C64" s="21">
        <v>1</v>
      </c>
      <c r="D64" s="21">
        <v>6</v>
      </c>
      <c r="E64" s="39">
        <v>1467</v>
      </c>
      <c r="F64" s="21"/>
      <c r="G64" s="39"/>
      <c r="H64" s="21"/>
      <c r="I64" s="39"/>
      <c r="J64" s="21"/>
      <c r="K64" s="33"/>
      <c r="L64" s="33"/>
      <c r="M64" s="33"/>
      <c r="N64" s="82">
        <v>10</v>
      </c>
      <c r="O64" s="33">
        <v>146.7</v>
      </c>
      <c r="P64" s="33">
        <f t="shared" si="3"/>
        <v>1613.7</v>
      </c>
      <c r="Q64" s="33">
        <f t="shared" si="2"/>
        <v>19364.4</v>
      </c>
    </row>
    <row r="65" spans="1:17" ht="16.5" customHeight="1">
      <c r="A65" s="21">
        <v>34</v>
      </c>
      <c r="B65" s="56" t="s">
        <v>75</v>
      </c>
      <c r="C65" s="21">
        <v>1</v>
      </c>
      <c r="D65" s="21">
        <v>6</v>
      </c>
      <c r="E65" s="39">
        <v>1467</v>
      </c>
      <c r="F65" s="21"/>
      <c r="G65" s="39"/>
      <c r="H65" s="21"/>
      <c r="I65" s="39"/>
      <c r="J65" s="21"/>
      <c r="K65" s="33"/>
      <c r="L65" s="33"/>
      <c r="M65" s="33"/>
      <c r="N65" s="82">
        <v>10</v>
      </c>
      <c r="O65" s="33">
        <v>146.7</v>
      </c>
      <c r="P65" s="33">
        <f t="shared" si="3"/>
        <v>1613.7</v>
      </c>
      <c r="Q65" s="33">
        <f t="shared" si="2"/>
        <v>19364.4</v>
      </c>
    </row>
    <row r="66" spans="1:17" ht="15.75">
      <c r="A66" s="21">
        <v>35</v>
      </c>
      <c r="B66" s="56" t="s">
        <v>76</v>
      </c>
      <c r="C66" s="21">
        <v>1</v>
      </c>
      <c r="D66" s="21">
        <v>5</v>
      </c>
      <c r="E66" s="39">
        <v>1378</v>
      </c>
      <c r="F66" s="21"/>
      <c r="G66" s="39"/>
      <c r="H66" s="21"/>
      <c r="I66" s="39"/>
      <c r="J66" s="21"/>
      <c r="K66" s="33"/>
      <c r="L66" s="33"/>
      <c r="M66" s="33"/>
      <c r="N66" s="82"/>
      <c r="O66" s="33"/>
      <c r="P66" s="33">
        <f t="shared" si="3"/>
        <v>1378</v>
      </c>
      <c r="Q66" s="33">
        <f t="shared" si="2"/>
        <v>16536</v>
      </c>
    </row>
    <row r="67" spans="1:17" ht="15.75">
      <c r="A67" s="21">
        <v>36</v>
      </c>
      <c r="B67" s="56" t="s">
        <v>77</v>
      </c>
      <c r="C67" s="21">
        <v>1</v>
      </c>
      <c r="D67" s="21">
        <v>4</v>
      </c>
      <c r="E67" s="39">
        <v>1378</v>
      </c>
      <c r="F67" s="21"/>
      <c r="G67" s="39"/>
      <c r="H67" s="21"/>
      <c r="I67" s="39"/>
      <c r="J67" s="21"/>
      <c r="K67" s="33"/>
      <c r="L67" s="33"/>
      <c r="M67" s="33"/>
      <c r="N67" s="82"/>
      <c r="O67" s="33"/>
      <c r="P67" s="33">
        <f t="shared" si="3"/>
        <v>1378</v>
      </c>
      <c r="Q67" s="33">
        <f t="shared" si="2"/>
        <v>16536</v>
      </c>
    </row>
    <row r="68" spans="1:17" ht="15.75">
      <c r="A68" s="21">
        <v>37</v>
      </c>
      <c r="B68" s="56" t="s">
        <v>77</v>
      </c>
      <c r="C68" s="21">
        <v>1</v>
      </c>
      <c r="D68" s="21">
        <v>4</v>
      </c>
      <c r="E68" s="39">
        <v>1378</v>
      </c>
      <c r="F68" s="21"/>
      <c r="G68" s="39"/>
      <c r="H68" s="21"/>
      <c r="I68" s="39"/>
      <c r="J68" s="21"/>
      <c r="K68" s="33"/>
      <c r="L68" s="33"/>
      <c r="M68" s="33"/>
      <c r="N68" s="82"/>
      <c r="O68" s="33"/>
      <c r="P68" s="33">
        <f t="shared" si="3"/>
        <v>1378</v>
      </c>
      <c r="Q68" s="33">
        <f t="shared" si="2"/>
        <v>16536</v>
      </c>
    </row>
    <row r="69" spans="1:17" ht="15.75">
      <c r="A69" s="21">
        <v>38</v>
      </c>
      <c r="B69" s="56" t="s">
        <v>77</v>
      </c>
      <c r="C69" s="21">
        <v>1</v>
      </c>
      <c r="D69" s="21">
        <v>4</v>
      </c>
      <c r="E69" s="39">
        <v>1378</v>
      </c>
      <c r="F69" s="21"/>
      <c r="G69" s="39"/>
      <c r="H69" s="21"/>
      <c r="I69" s="39"/>
      <c r="J69" s="21"/>
      <c r="K69" s="33"/>
      <c r="L69" s="33"/>
      <c r="M69" s="33"/>
      <c r="N69" s="82"/>
      <c r="O69" s="33"/>
      <c r="P69" s="33">
        <f t="shared" si="3"/>
        <v>1378</v>
      </c>
      <c r="Q69" s="33">
        <f t="shared" si="2"/>
        <v>16536</v>
      </c>
    </row>
    <row r="70" spans="1:17" ht="15.75">
      <c r="A70" s="21">
        <v>39</v>
      </c>
      <c r="B70" s="56" t="s">
        <v>84</v>
      </c>
      <c r="C70" s="21">
        <v>1</v>
      </c>
      <c r="D70" s="21">
        <v>2</v>
      </c>
      <c r="E70" s="39">
        <v>1378</v>
      </c>
      <c r="F70" s="21"/>
      <c r="G70" s="39"/>
      <c r="H70" s="21"/>
      <c r="I70" s="39"/>
      <c r="J70" s="21"/>
      <c r="K70" s="33"/>
      <c r="L70" s="33"/>
      <c r="M70" s="33"/>
      <c r="N70" s="82"/>
      <c r="O70" s="33"/>
      <c r="P70" s="33">
        <f t="shared" si="3"/>
        <v>1378</v>
      </c>
      <c r="Q70" s="33">
        <f t="shared" si="2"/>
        <v>16536</v>
      </c>
    </row>
    <row r="71" spans="1:17" ht="15.75">
      <c r="A71" s="21">
        <v>40</v>
      </c>
      <c r="B71" s="56" t="s">
        <v>84</v>
      </c>
      <c r="C71" s="21">
        <v>1</v>
      </c>
      <c r="D71" s="21">
        <v>2</v>
      </c>
      <c r="E71" s="39">
        <v>1378</v>
      </c>
      <c r="F71" s="21"/>
      <c r="G71" s="39"/>
      <c r="H71" s="21"/>
      <c r="I71" s="39"/>
      <c r="J71" s="21"/>
      <c r="K71" s="33"/>
      <c r="L71" s="33"/>
      <c r="M71" s="33"/>
      <c r="N71" s="82"/>
      <c r="O71" s="33"/>
      <c r="P71" s="33">
        <f t="shared" si="3"/>
        <v>1378</v>
      </c>
      <c r="Q71" s="33">
        <f t="shared" si="2"/>
        <v>16536</v>
      </c>
    </row>
    <row r="72" spans="1:17" ht="15.75">
      <c r="A72" s="21">
        <v>41</v>
      </c>
      <c r="B72" s="56" t="s">
        <v>85</v>
      </c>
      <c r="C72" s="21">
        <v>0.25</v>
      </c>
      <c r="D72" s="21">
        <v>4</v>
      </c>
      <c r="E72" s="39">
        <v>344.5</v>
      </c>
      <c r="F72" s="21"/>
      <c r="G72" s="39"/>
      <c r="H72" s="21"/>
      <c r="I72" s="39"/>
      <c r="J72" s="21"/>
      <c r="K72" s="33"/>
      <c r="L72" s="33"/>
      <c r="M72" s="33"/>
      <c r="N72" s="82"/>
      <c r="O72" s="33"/>
      <c r="P72" s="33">
        <v>344.5</v>
      </c>
      <c r="Q72" s="33">
        <v>3903</v>
      </c>
    </row>
    <row r="73" spans="1:17" ht="15.75">
      <c r="A73" s="21">
        <v>42</v>
      </c>
      <c r="B73" s="56" t="s">
        <v>83</v>
      </c>
      <c r="C73" s="21">
        <v>1</v>
      </c>
      <c r="D73" s="21">
        <v>2</v>
      </c>
      <c r="E73" s="39">
        <v>1378</v>
      </c>
      <c r="F73" s="21"/>
      <c r="G73" s="39"/>
      <c r="H73" s="21"/>
      <c r="I73" s="39"/>
      <c r="J73" s="21"/>
      <c r="K73" s="33"/>
      <c r="L73" s="33"/>
      <c r="M73" s="33"/>
      <c r="N73" s="82">
        <v>10</v>
      </c>
      <c r="O73" s="33">
        <v>137.8</v>
      </c>
      <c r="P73" s="33">
        <v>1515.8</v>
      </c>
      <c r="Q73" s="33">
        <v>17173.2</v>
      </c>
    </row>
    <row r="74" spans="1:17" ht="15.75">
      <c r="A74" s="21">
        <v>43</v>
      </c>
      <c r="B74" s="56" t="s">
        <v>78</v>
      </c>
      <c r="C74" s="21">
        <v>1</v>
      </c>
      <c r="D74" s="21">
        <v>1</v>
      </c>
      <c r="E74" s="39">
        <v>1378</v>
      </c>
      <c r="F74" s="21"/>
      <c r="G74" s="39"/>
      <c r="H74" s="21"/>
      <c r="I74" s="39"/>
      <c r="J74" s="21"/>
      <c r="K74" s="33"/>
      <c r="L74" s="33"/>
      <c r="M74" s="33"/>
      <c r="N74" s="82"/>
      <c r="O74" s="33"/>
      <c r="P74" s="33">
        <f t="shared" si="3"/>
        <v>1378</v>
      </c>
      <c r="Q74" s="33">
        <f t="shared" si="2"/>
        <v>16536</v>
      </c>
    </row>
    <row r="75" spans="1:17" ht="15.75">
      <c r="A75" s="21">
        <v>44</v>
      </c>
      <c r="B75" s="56" t="s">
        <v>79</v>
      </c>
      <c r="C75" s="21">
        <v>1</v>
      </c>
      <c r="D75" s="21">
        <v>1</v>
      </c>
      <c r="E75" s="39">
        <v>1378</v>
      </c>
      <c r="F75" s="21"/>
      <c r="G75" s="39"/>
      <c r="H75" s="21"/>
      <c r="I75" s="39"/>
      <c r="J75" s="21"/>
      <c r="K75" s="33"/>
      <c r="L75" s="33"/>
      <c r="M75" s="33"/>
      <c r="N75" s="80">
        <v>10</v>
      </c>
      <c r="O75" s="33">
        <v>138.7</v>
      </c>
      <c r="P75" s="33">
        <f t="shared" si="3"/>
        <v>1516.7</v>
      </c>
      <c r="Q75" s="33">
        <f t="shared" si="2"/>
        <v>18200.4</v>
      </c>
    </row>
    <row r="76" spans="1:17" ht="15.75" customHeight="1">
      <c r="A76" s="21">
        <v>45</v>
      </c>
      <c r="B76" s="56" t="s">
        <v>80</v>
      </c>
      <c r="C76" s="21">
        <v>1</v>
      </c>
      <c r="D76" s="21">
        <v>1</v>
      </c>
      <c r="E76" s="39">
        <v>1378</v>
      </c>
      <c r="F76" s="21"/>
      <c r="G76" s="39"/>
      <c r="H76" s="21"/>
      <c r="I76" s="39"/>
      <c r="J76" s="21"/>
      <c r="K76" s="33"/>
      <c r="L76" s="33"/>
      <c r="M76" s="33"/>
      <c r="N76" s="80">
        <v>10</v>
      </c>
      <c r="O76" s="33">
        <v>138.7</v>
      </c>
      <c r="P76" s="33">
        <f t="shared" si="3"/>
        <v>1516.7</v>
      </c>
      <c r="Q76" s="33">
        <f t="shared" si="2"/>
        <v>18200.4</v>
      </c>
    </row>
    <row r="77" spans="1:17" ht="15.75">
      <c r="A77" s="21">
        <v>46</v>
      </c>
      <c r="B77" s="56" t="s">
        <v>81</v>
      </c>
      <c r="C77" s="21">
        <v>1</v>
      </c>
      <c r="D77" s="21">
        <v>1</v>
      </c>
      <c r="E77" s="39">
        <v>1378</v>
      </c>
      <c r="F77" s="21"/>
      <c r="G77" s="39"/>
      <c r="H77" s="21"/>
      <c r="I77" s="39"/>
      <c r="J77" s="21"/>
      <c r="K77" s="33"/>
      <c r="L77" s="80">
        <v>20</v>
      </c>
      <c r="M77" s="33">
        <v>275.6</v>
      </c>
      <c r="N77" s="33"/>
      <c r="O77" s="33"/>
      <c r="P77" s="33">
        <f t="shared" si="3"/>
        <v>1653.6</v>
      </c>
      <c r="Q77" s="33">
        <f t="shared" si="2"/>
        <v>19843.199999999997</v>
      </c>
    </row>
    <row r="78" spans="1:17" ht="15.75">
      <c r="A78" s="21">
        <v>47</v>
      </c>
      <c r="B78" s="56" t="s">
        <v>81</v>
      </c>
      <c r="C78" s="21">
        <v>1</v>
      </c>
      <c r="D78" s="21">
        <v>1</v>
      </c>
      <c r="E78" s="39">
        <v>1378</v>
      </c>
      <c r="F78" s="21"/>
      <c r="G78" s="39"/>
      <c r="H78" s="21"/>
      <c r="I78" s="39"/>
      <c r="J78" s="21"/>
      <c r="K78" s="33"/>
      <c r="L78" s="80">
        <v>20</v>
      </c>
      <c r="M78" s="33">
        <v>275.6</v>
      </c>
      <c r="N78" s="33"/>
      <c r="O78" s="33"/>
      <c r="P78" s="33">
        <v>1653.6</v>
      </c>
      <c r="Q78" s="33">
        <v>18734.4</v>
      </c>
    </row>
    <row r="79" spans="1:17" ht="15.75">
      <c r="A79" s="21">
        <v>48</v>
      </c>
      <c r="B79" s="56" t="s">
        <v>107</v>
      </c>
      <c r="C79" s="21">
        <v>1</v>
      </c>
      <c r="D79" s="21">
        <v>1</v>
      </c>
      <c r="E79" s="39">
        <v>1378</v>
      </c>
      <c r="F79" s="21"/>
      <c r="G79" s="39"/>
      <c r="H79" s="21"/>
      <c r="I79" s="39"/>
      <c r="J79" s="21"/>
      <c r="K79" s="33"/>
      <c r="L79" s="80"/>
      <c r="M79" s="33"/>
      <c r="N79" s="33"/>
      <c r="O79" s="33"/>
      <c r="P79" s="33">
        <f t="shared" si="3"/>
        <v>1378</v>
      </c>
      <c r="Q79" s="33">
        <f t="shared" si="2"/>
        <v>16536</v>
      </c>
    </row>
    <row r="80" spans="1:17" ht="15.75">
      <c r="A80" s="20"/>
      <c r="B80" s="21" t="s">
        <v>40</v>
      </c>
      <c r="C80" s="21">
        <f>SUM(C32:C79)</f>
        <v>49</v>
      </c>
      <c r="D80" s="21"/>
      <c r="E80" s="27">
        <f>SUM(E32:E79)</f>
        <v>78640.5</v>
      </c>
      <c r="F80" s="26"/>
      <c r="G80" s="27">
        <f>SUM(G32:G79)</f>
        <v>739.8000000000001</v>
      </c>
      <c r="H80" s="26"/>
      <c r="I80" s="27">
        <f>SUM(I32:I79)</f>
        <v>8338.980000000001</v>
      </c>
      <c r="J80" s="26"/>
      <c r="K80" s="27">
        <f>SUM(K32:K79)</f>
        <v>193.05</v>
      </c>
      <c r="L80" s="27"/>
      <c r="M80" s="27">
        <f>SUM(M32:M79)</f>
        <v>8541.669999999998</v>
      </c>
      <c r="N80" s="27"/>
      <c r="O80" s="27">
        <f>SUM(O32:O79)</f>
        <v>2028.9000000000003</v>
      </c>
      <c r="P80" s="33">
        <f>SUM(P32:P79)</f>
        <v>98482.89999999998</v>
      </c>
      <c r="Q80" s="21">
        <f>SUM(Q32:Q79)</f>
        <v>1174476.6</v>
      </c>
    </row>
    <row r="83" spans="2:11" ht="15.75">
      <c r="B83" s="191"/>
      <c r="C83" s="191"/>
      <c r="D83" s="191"/>
      <c r="E83" s="192"/>
      <c r="F83" s="192"/>
      <c r="G83" s="192"/>
      <c r="H83" s="68"/>
      <c r="I83" s="68"/>
      <c r="J83" s="68"/>
      <c r="K83" s="68"/>
    </row>
    <row r="84" spans="2:15" ht="15.75">
      <c r="B84" s="191" t="s">
        <v>103</v>
      </c>
      <c r="C84" s="191"/>
      <c r="D84" s="191"/>
      <c r="E84" s="192"/>
      <c r="F84" s="192"/>
      <c r="G84" s="192"/>
      <c r="H84" s="68"/>
      <c r="I84" s="70" t="s">
        <v>102</v>
      </c>
      <c r="J84" s="70"/>
      <c r="K84" s="70"/>
      <c r="L84" s="58"/>
      <c r="M84" s="58"/>
      <c r="N84" s="58"/>
      <c r="O84" s="58"/>
    </row>
    <row r="85" spans="2:15" ht="15.75">
      <c r="B85" s="68"/>
      <c r="C85" s="68"/>
      <c r="D85" s="68"/>
      <c r="E85" s="68"/>
      <c r="F85" s="68"/>
      <c r="G85" s="68"/>
      <c r="H85" s="68"/>
      <c r="I85" s="71" t="s">
        <v>28</v>
      </c>
      <c r="J85" s="71"/>
      <c r="K85" s="71"/>
      <c r="L85" s="64"/>
      <c r="M85" s="64"/>
      <c r="N85" s="64"/>
      <c r="O85" s="64"/>
    </row>
    <row r="86" spans="2:15" ht="15.75">
      <c r="B86" s="68"/>
      <c r="C86" s="68"/>
      <c r="D86" s="68"/>
      <c r="E86" s="68"/>
      <c r="F86" s="68"/>
      <c r="G86" s="68"/>
      <c r="H86" s="68"/>
      <c r="I86" s="78"/>
      <c r="J86" s="78"/>
      <c r="K86" s="78"/>
      <c r="L86" s="64"/>
      <c r="M86" s="64"/>
      <c r="N86" s="64"/>
      <c r="O86" s="64"/>
    </row>
    <row r="87" spans="2:15" ht="15.75">
      <c r="B87" s="191" t="s">
        <v>50</v>
      </c>
      <c r="C87" s="191"/>
      <c r="D87" s="191"/>
      <c r="E87" s="192"/>
      <c r="F87" s="192"/>
      <c r="G87" s="192"/>
      <c r="H87" s="68"/>
      <c r="I87" s="70" t="s">
        <v>68</v>
      </c>
      <c r="J87" s="70"/>
      <c r="K87" s="70"/>
      <c r="L87" s="58"/>
      <c r="M87" s="58"/>
      <c r="N87" s="64"/>
      <c r="O87" s="64"/>
    </row>
    <row r="88" spans="2:13" ht="15.75">
      <c r="B88" s="68"/>
      <c r="C88" s="68"/>
      <c r="D88" s="68"/>
      <c r="E88" s="68"/>
      <c r="F88" s="68"/>
      <c r="G88" s="68"/>
      <c r="H88" s="68"/>
      <c r="I88" s="71" t="s">
        <v>28</v>
      </c>
      <c r="J88" s="71"/>
      <c r="K88" s="71"/>
      <c r="L88" s="64"/>
      <c r="M88" s="64"/>
    </row>
    <row r="89" spans="2:5" ht="15.75">
      <c r="B89" s="69" t="s">
        <v>117</v>
      </c>
      <c r="C89" s="59"/>
      <c r="D89" s="59"/>
      <c r="E89" s="59"/>
    </row>
    <row r="90" ht="12.75">
      <c r="E90" t="s">
        <v>31</v>
      </c>
    </row>
    <row r="91" spans="1:4" ht="15.75">
      <c r="A91" s="1"/>
      <c r="C91" s="1"/>
      <c r="D91" s="1"/>
    </row>
    <row r="92" spans="1:16" ht="15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</row>
    <row r="93" spans="1:16" ht="15.7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</row>
    <row r="94" spans="1:16" ht="15.75">
      <c r="A94" s="2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</row>
    <row r="95" spans="1:16" ht="15.75">
      <c r="A95" s="2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</row>
    <row r="96" spans="1:16" ht="15.7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</row>
    <row r="97" ht="12.75">
      <c r="A97" s="3"/>
    </row>
    <row r="98" spans="1:16" ht="15.75">
      <c r="A98" s="4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</row>
    <row r="99" ht="12.75">
      <c r="A99" s="5"/>
    </row>
    <row r="100" ht="15.75">
      <c r="A100" s="2"/>
    </row>
    <row r="101" spans="1:16" ht="15.7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</row>
    <row r="102" spans="1:16" ht="15.7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</row>
    <row r="103" ht="15.75">
      <c r="A103" s="1"/>
    </row>
    <row r="104" spans="1:5" ht="16.5">
      <c r="A104" s="146"/>
      <c r="B104" s="146"/>
      <c r="C104" s="146"/>
      <c r="D104" s="146"/>
      <c r="E104" s="146"/>
    </row>
    <row r="105" spans="1:5" ht="15.75">
      <c r="A105" s="151"/>
      <c r="B105" s="151"/>
      <c r="C105" s="151"/>
      <c r="D105" s="151"/>
      <c r="E105" s="151"/>
    </row>
    <row r="106" spans="1:5" ht="15.75">
      <c r="A106" s="151"/>
      <c r="B106" s="151"/>
      <c r="C106" s="151"/>
      <c r="D106" s="151"/>
      <c r="E106" s="151"/>
    </row>
    <row r="107" ht="15.75" hidden="1">
      <c r="A107" s="2"/>
    </row>
    <row r="108" spans="1:17" ht="15.75" hidden="1">
      <c r="A108" s="46"/>
      <c r="B108" s="152"/>
      <c r="C108" s="152"/>
      <c r="D108" s="46"/>
      <c r="E108" s="152"/>
      <c r="F108" s="163"/>
      <c r="G108" s="195"/>
      <c r="H108" s="195"/>
      <c r="I108" s="196"/>
      <c r="J108" s="217"/>
      <c r="K108" s="218"/>
      <c r="L108" s="67"/>
      <c r="M108" s="67"/>
      <c r="N108" s="67"/>
      <c r="O108" s="67"/>
      <c r="P108" s="199"/>
      <c r="Q108" s="199"/>
    </row>
    <row r="109" spans="1:17" ht="15.75" customHeight="1" hidden="1">
      <c r="A109" s="52"/>
      <c r="B109" s="194"/>
      <c r="C109" s="194"/>
      <c r="D109" s="74"/>
      <c r="E109" s="194"/>
      <c r="F109" s="210"/>
      <c r="G109" s="211"/>
      <c r="H109" s="212"/>
      <c r="I109" s="213"/>
      <c r="J109" s="202"/>
      <c r="K109" s="205"/>
      <c r="L109" s="62"/>
      <c r="M109" s="62"/>
      <c r="N109" s="62"/>
      <c r="O109" s="62"/>
      <c r="P109" s="194"/>
      <c r="Q109" s="194"/>
    </row>
    <row r="110" spans="1:17" ht="15.75" customHeight="1" hidden="1">
      <c r="A110" s="52"/>
      <c r="B110" s="194"/>
      <c r="C110" s="194"/>
      <c r="D110" s="74"/>
      <c r="E110" s="194"/>
      <c r="F110" s="199"/>
      <c r="G110" s="152"/>
      <c r="H110" s="171"/>
      <c r="I110" s="198"/>
      <c r="J110" s="203"/>
      <c r="K110" s="206"/>
      <c r="L110" s="62"/>
      <c r="M110" s="62"/>
      <c r="N110" s="62"/>
      <c r="O110" s="62"/>
      <c r="P110" s="194"/>
      <c r="Q110" s="194"/>
    </row>
    <row r="111" spans="1:17" ht="15.75" customHeight="1" hidden="1">
      <c r="A111" s="52"/>
      <c r="B111" s="194"/>
      <c r="C111" s="194"/>
      <c r="D111" s="74"/>
      <c r="E111" s="194"/>
      <c r="F111" s="200"/>
      <c r="G111" s="214"/>
      <c r="H111" s="7"/>
      <c r="I111" s="7"/>
      <c r="J111" s="204"/>
      <c r="K111" s="207"/>
      <c r="L111" s="63"/>
      <c r="M111" s="63"/>
      <c r="N111" s="63"/>
      <c r="O111" s="63"/>
      <c r="P111" s="200"/>
      <c r="Q111" s="200"/>
    </row>
    <row r="112" spans="1:17" ht="15.75" hidden="1">
      <c r="A112" s="53"/>
      <c r="B112" s="19"/>
      <c r="C112" s="19"/>
      <c r="D112" s="19"/>
      <c r="E112" s="19"/>
      <c r="F112" s="7"/>
      <c r="G112" s="7"/>
      <c r="H112" s="7"/>
      <c r="I112" s="7"/>
      <c r="J112" s="7"/>
      <c r="K112" s="25"/>
      <c r="L112" s="25"/>
      <c r="M112" s="25"/>
      <c r="N112" s="25"/>
      <c r="O112" s="25"/>
      <c r="P112" s="25"/>
      <c r="Q112" s="25"/>
    </row>
    <row r="113" spans="1:17" ht="15.75" hidden="1">
      <c r="A113" s="18"/>
      <c r="B113" s="7"/>
      <c r="C113" s="8"/>
      <c r="D113" s="8"/>
      <c r="E113" s="34"/>
      <c r="F113" s="8"/>
      <c r="G113" s="34"/>
      <c r="H113" s="8"/>
      <c r="I113" s="34"/>
      <c r="J113" s="8"/>
      <c r="K113" s="33"/>
      <c r="L113" s="33"/>
      <c r="M113" s="33"/>
      <c r="N113" s="33"/>
      <c r="O113" s="33"/>
      <c r="P113" s="33"/>
      <c r="Q113" s="24"/>
    </row>
    <row r="114" spans="1:17" ht="15.75" customHeight="1" hidden="1">
      <c r="A114" s="13"/>
      <c r="B114" s="6"/>
      <c r="C114" s="13"/>
      <c r="D114" s="13"/>
      <c r="E114" s="35"/>
      <c r="F114" s="13"/>
      <c r="G114" s="176"/>
      <c r="H114" s="13"/>
      <c r="I114" s="178"/>
      <c r="J114" s="13"/>
      <c r="K114" s="47"/>
      <c r="L114" s="47"/>
      <c r="M114" s="47"/>
      <c r="N114" s="47"/>
      <c r="O114" s="47"/>
      <c r="P114" s="22"/>
      <c r="Q114" s="22"/>
    </row>
    <row r="115" spans="1:17" ht="15.75" customHeight="1" hidden="1">
      <c r="A115" s="14"/>
      <c r="B115" s="8"/>
      <c r="C115" s="14"/>
      <c r="D115" s="14"/>
      <c r="E115" s="36"/>
      <c r="F115" s="14"/>
      <c r="G115" s="177"/>
      <c r="H115" s="14"/>
      <c r="I115" s="179"/>
      <c r="J115" s="14"/>
      <c r="K115" s="48"/>
      <c r="L115" s="48"/>
      <c r="M115" s="48"/>
      <c r="N115" s="48"/>
      <c r="O115" s="48"/>
      <c r="P115" s="23"/>
      <c r="Q115" s="23"/>
    </row>
    <row r="116" spans="1:17" ht="15.75" hidden="1">
      <c r="A116" s="18"/>
      <c r="B116" s="9"/>
      <c r="C116" s="8"/>
      <c r="D116" s="8"/>
      <c r="E116" s="34"/>
      <c r="F116" s="8"/>
      <c r="G116" s="34"/>
      <c r="H116" s="8"/>
      <c r="I116" s="8"/>
      <c r="J116" s="8"/>
      <c r="K116" s="33"/>
      <c r="L116" s="33"/>
      <c r="M116" s="33"/>
      <c r="N116" s="33"/>
      <c r="O116" s="33"/>
      <c r="P116" s="24"/>
      <c r="Q116" s="24"/>
    </row>
    <row r="117" spans="1:17" ht="15.75" hidden="1">
      <c r="A117" s="18"/>
      <c r="B117" s="9"/>
      <c r="C117" s="8"/>
      <c r="D117" s="8"/>
      <c r="E117" s="57"/>
      <c r="F117" s="26"/>
      <c r="G117" s="40"/>
      <c r="H117" s="26"/>
      <c r="I117" s="27"/>
      <c r="J117" s="26"/>
      <c r="K117" s="43"/>
      <c r="L117" s="43"/>
      <c r="M117" s="43"/>
      <c r="N117" s="43"/>
      <c r="O117" s="43"/>
      <c r="P117" s="33"/>
      <c r="Q117" s="33"/>
    </row>
    <row r="118" spans="1:17" ht="15.75" hidden="1">
      <c r="A118" s="18"/>
      <c r="B118" s="9"/>
      <c r="C118" s="8"/>
      <c r="D118" s="8"/>
      <c r="E118" s="34"/>
      <c r="F118" s="8"/>
      <c r="G118" s="34"/>
      <c r="H118" s="8"/>
      <c r="I118" s="34"/>
      <c r="J118" s="8"/>
      <c r="K118" s="33"/>
      <c r="L118" s="33"/>
      <c r="M118" s="33"/>
      <c r="N118" s="33"/>
      <c r="O118" s="33"/>
      <c r="P118" s="33"/>
      <c r="Q118" s="33"/>
    </row>
    <row r="119" spans="1:17" ht="15.75" hidden="1">
      <c r="A119" s="18"/>
      <c r="B119" s="9"/>
      <c r="C119" s="8"/>
      <c r="D119" s="8"/>
      <c r="E119" s="34"/>
      <c r="F119" s="8"/>
      <c r="G119" s="34"/>
      <c r="H119" s="8"/>
      <c r="I119" s="8"/>
      <c r="J119" s="8"/>
      <c r="K119" s="33"/>
      <c r="L119" s="33"/>
      <c r="M119" s="33"/>
      <c r="N119" s="33"/>
      <c r="O119" s="33"/>
      <c r="P119" s="24"/>
      <c r="Q119" s="33"/>
    </row>
    <row r="120" spans="1:17" ht="15.75" customHeight="1" hidden="1">
      <c r="A120" s="13"/>
      <c r="B120" s="10"/>
      <c r="C120" s="13"/>
      <c r="D120" s="13"/>
      <c r="E120" s="35"/>
      <c r="F120" s="13"/>
      <c r="G120" s="176"/>
      <c r="H120" s="13"/>
      <c r="I120" s="178"/>
      <c r="J120" s="13"/>
      <c r="K120" s="47"/>
      <c r="L120" s="47"/>
      <c r="M120" s="47"/>
      <c r="N120" s="47"/>
      <c r="O120" s="47"/>
      <c r="P120" s="49"/>
      <c r="Q120" s="47"/>
    </row>
    <row r="121" spans="1:17" ht="15.75" customHeight="1" hidden="1">
      <c r="A121" s="15"/>
      <c r="B121" s="10"/>
      <c r="C121" s="15"/>
      <c r="D121" s="15"/>
      <c r="E121" s="37"/>
      <c r="F121" s="15"/>
      <c r="G121" s="180"/>
      <c r="H121" s="15"/>
      <c r="I121" s="181"/>
      <c r="J121" s="15"/>
      <c r="K121" s="50"/>
      <c r="L121" s="50"/>
      <c r="M121" s="50"/>
      <c r="N121" s="50"/>
      <c r="O121" s="50"/>
      <c r="P121" s="51"/>
      <c r="Q121" s="50"/>
    </row>
    <row r="122" spans="1:17" ht="15.75" customHeight="1" hidden="1">
      <c r="A122" s="14"/>
      <c r="B122" s="11"/>
      <c r="C122" s="14"/>
      <c r="D122" s="14"/>
      <c r="E122" s="36"/>
      <c r="F122" s="14"/>
      <c r="G122" s="177"/>
      <c r="H122" s="14"/>
      <c r="I122" s="179"/>
      <c r="J122" s="14"/>
      <c r="K122" s="45"/>
      <c r="L122" s="45"/>
      <c r="M122" s="45"/>
      <c r="N122" s="45"/>
      <c r="O122" s="45"/>
      <c r="P122" s="23"/>
      <c r="Q122" s="45"/>
    </row>
    <row r="123" spans="1:17" ht="15.75" hidden="1">
      <c r="A123" s="21"/>
      <c r="B123" s="54"/>
      <c r="C123" s="55"/>
      <c r="D123" s="55"/>
      <c r="E123" s="57"/>
      <c r="F123" s="8"/>
      <c r="G123" s="34"/>
      <c r="H123" s="8"/>
      <c r="I123" s="34"/>
      <c r="J123" s="8"/>
      <c r="K123" s="33"/>
      <c r="L123" s="33"/>
      <c r="M123" s="33"/>
      <c r="N123" s="33"/>
      <c r="O123" s="33"/>
      <c r="P123" s="33"/>
      <c r="Q123" s="33"/>
    </row>
    <row r="124" spans="1:17" ht="15.75" hidden="1">
      <c r="A124" s="21"/>
      <c r="B124" s="54"/>
      <c r="C124" s="55"/>
      <c r="D124" s="55"/>
      <c r="E124" s="57"/>
      <c r="F124" s="26"/>
      <c r="G124" s="27"/>
      <c r="H124" s="26"/>
      <c r="I124" s="27"/>
      <c r="J124" s="26"/>
      <c r="K124" s="43"/>
      <c r="L124" s="43"/>
      <c r="M124" s="43"/>
      <c r="N124" s="43"/>
      <c r="O124" s="43"/>
      <c r="P124" s="33"/>
      <c r="Q124" s="33"/>
    </row>
    <row r="125" spans="1:17" ht="15.75" hidden="1">
      <c r="A125" s="21"/>
      <c r="B125" s="9"/>
      <c r="C125" s="8"/>
      <c r="D125" s="8"/>
      <c r="E125" s="34"/>
      <c r="F125" s="26"/>
      <c r="G125" s="27"/>
      <c r="H125" s="26"/>
      <c r="I125" s="27"/>
      <c r="J125" s="26"/>
      <c r="K125" s="43"/>
      <c r="L125" s="43"/>
      <c r="M125" s="43"/>
      <c r="N125" s="43"/>
      <c r="O125" s="43"/>
      <c r="P125" s="33"/>
      <c r="Q125" s="33"/>
    </row>
    <row r="126" spans="1:17" ht="15.75" hidden="1">
      <c r="A126" s="17"/>
      <c r="B126" s="10"/>
      <c r="C126" s="15"/>
      <c r="D126" s="15"/>
      <c r="E126" s="15"/>
      <c r="F126" s="15"/>
      <c r="G126" s="41"/>
      <c r="H126" s="15"/>
      <c r="I126" s="29"/>
      <c r="J126" s="15"/>
      <c r="K126" s="28"/>
      <c r="L126" s="28"/>
      <c r="M126" s="28"/>
      <c r="N126" s="28"/>
      <c r="O126" s="28"/>
      <c r="P126" s="51"/>
      <c r="Q126" s="44"/>
    </row>
    <row r="127" spans="1:17" ht="15.75" hidden="1">
      <c r="A127" s="18"/>
      <c r="B127" s="11"/>
      <c r="C127" s="14"/>
      <c r="D127" s="14"/>
      <c r="E127" s="14"/>
      <c r="F127" s="14"/>
      <c r="G127" s="42"/>
      <c r="H127" s="14"/>
      <c r="I127" s="30"/>
      <c r="J127" s="14"/>
      <c r="K127" s="23"/>
      <c r="L127" s="23"/>
      <c r="M127" s="23"/>
      <c r="N127" s="23"/>
      <c r="O127" s="23"/>
      <c r="P127" s="23"/>
      <c r="Q127" s="45"/>
    </row>
    <row r="128" spans="1:17" ht="15.75" hidden="1">
      <c r="A128" s="16"/>
      <c r="B128" s="12"/>
      <c r="C128" s="16"/>
      <c r="D128" s="16"/>
      <c r="E128" s="38"/>
      <c r="F128" s="16"/>
      <c r="G128" s="38"/>
      <c r="H128" s="16"/>
      <c r="I128" s="38"/>
      <c r="J128" s="16"/>
      <c r="K128" s="33"/>
      <c r="L128" s="33"/>
      <c r="M128" s="33"/>
      <c r="N128" s="33"/>
      <c r="O128" s="33"/>
      <c r="P128" s="33"/>
      <c r="Q128" s="33"/>
    </row>
    <row r="129" spans="1:17" ht="15.75" hidden="1">
      <c r="A129" s="21"/>
      <c r="B129" s="56"/>
      <c r="C129" s="55"/>
      <c r="D129" s="55"/>
      <c r="E129" s="57"/>
      <c r="F129" s="55"/>
      <c r="G129" s="57"/>
      <c r="H129" s="55"/>
      <c r="I129" s="57"/>
      <c r="J129" s="55"/>
      <c r="K129" s="33"/>
      <c r="L129" s="33"/>
      <c r="M129" s="33"/>
      <c r="N129" s="33"/>
      <c r="O129" s="33"/>
      <c r="P129" s="33"/>
      <c r="Q129" s="33"/>
    </row>
    <row r="130" spans="1:17" ht="15.75" hidden="1">
      <c r="A130" s="18"/>
      <c r="B130" s="9"/>
      <c r="C130" s="8"/>
      <c r="D130" s="8"/>
      <c r="E130" s="34"/>
      <c r="F130" s="8"/>
      <c r="G130" s="34"/>
      <c r="H130" s="8"/>
      <c r="I130" s="34"/>
      <c r="J130" s="8"/>
      <c r="K130" s="33"/>
      <c r="L130" s="33"/>
      <c r="M130" s="33"/>
      <c r="N130" s="33"/>
      <c r="O130" s="33"/>
      <c r="P130" s="33"/>
      <c r="Q130" s="33"/>
    </row>
    <row r="131" spans="1:17" ht="15.75" hidden="1">
      <c r="A131" s="18"/>
      <c r="B131" s="9"/>
      <c r="C131" s="8"/>
      <c r="D131" s="8"/>
      <c r="E131" s="34"/>
      <c r="F131" s="8"/>
      <c r="G131" s="34"/>
      <c r="H131" s="8"/>
      <c r="I131" s="34"/>
      <c r="J131" s="8"/>
      <c r="K131" s="24"/>
      <c r="L131" s="24"/>
      <c r="M131" s="24"/>
      <c r="N131" s="24"/>
      <c r="O131" s="24"/>
      <c r="P131" s="33"/>
      <c r="Q131" s="33"/>
    </row>
    <row r="132" spans="1:17" ht="15.75" hidden="1">
      <c r="A132" s="18"/>
      <c r="B132" s="9"/>
      <c r="C132" s="8"/>
      <c r="D132" s="8"/>
      <c r="E132" s="34"/>
      <c r="F132" s="8"/>
      <c r="G132" s="34"/>
      <c r="H132" s="8"/>
      <c r="I132" s="34"/>
      <c r="J132" s="31"/>
      <c r="K132" s="24"/>
      <c r="L132" s="24"/>
      <c r="M132" s="24"/>
      <c r="N132" s="24"/>
      <c r="O132" s="24"/>
      <c r="P132" s="33"/>
      <c r="Q132" s="33"/>
    </row>
    <row r="133" spans="1:17" ht="15.75" hidden="1">
      <c r="A133" s="18"/>
      <c r="B133" s="9"/>
      <c r="C133" s="8"/>
      <c r="D133" s="8"/>
      <c r="E133" s="34"/>
      <c r="F133" s="8"/>
      <c r="G133" s="34"/>
      <c r="H133" s="8"/>
      <c r="I133" s="8"/>
      <c r="J133" s="31"/>
      <c r="K133" s="24"/>
      <c r="L133" s="24"/>
      <c r="M133" s="24"/>
      <c r="N133" s="24"/>
      <c r="O133" s="24"/>
      <c r="P133" s="33"/>
      <c r="Q133" s="33"/>
    </row>
    <row r="134" spans="1:17" ht="15.75" hidden="1">
      <c r="A134" s="20"/>
      <c r="B134" s="21"/>
      <c r="C134" s="21"/>
      <c r="D134" s="21"/>
      <c r="E134" s="39"/>
      <c r="F134" s="21"/>
      <c r="G134" s="39"/>
      <c r="H134" s="21"/>
      <c r="I134" s="39"/>
      <c r="J134" s="21"/>
      <c r="K134" s="39"/>
      <c r="L134" s="39"/>
      <c r="M134" s="39"/>
      <c r="N134" s="39"/>
      <c r="O134" s="39"/>
      <c r="P134" s="33"/>
      <c r="Q134" s="21"/>
    </row>
    <row r="135" ht="12.75" hidden="1"/>
    <row r="136" ht="12.75" hidden="1"/>
    <row r="137" spans="2:7" ht="12.75" hidden="1">
      <c r="B137" s="215"/>
      <c r="C137" s="215"/>
      <c r="D137" s="215"/>
      <c r="E137" s="216"/>
      <c r="F137" s="216"/>
      <c r="G137" s="216"/>
    </row>
    <row r="138" spans="2:15" ht="12.75" hidden="1">
      <c r="B138" s="215"/>
      <c r="C138" s="215"/>
      <c r="D138" s="215"/>
      <c r="E138" s="216"/>
      <c r="F138" s="216"/>
      <c r="G138" s="216"/>
      <c r="I138" s="32"/>
      <c r="J138" s="32"/>
      <c r="K138" s="32"/>
      <c r="L138" s="58"/>
      <c r="M138" s="58"/>
      <c r="N138" s="58"/>
      <c r="O138" s="58"/>
    </row>
    <row r="139" spans="9:15" ht="12.75" hidden="1">
      <c r="I139" s="175"/>
      <c r="J139" s="175"/>
      <c r="K139" s="175"/>
      <c r="L139" s="64"/>
      <c r="M139" s="64"/>
      <c r="N139" s="64"/>
      <c r="O139" s="64"/>
    </row>
    <row r="140" spans="2:5" ht="12.75" hidden="1">
      <c r="B140" s="215"/>
      <c r="C140" s="215"/>
      <c r="D140" s="215"/>
      <c r="E140" s="215"/>
    </row>
    <row r="141" spans="2:5" ht="12.75" hidden="1">
      <c r="B141" s="60"/>
      <c r="C141" s="59"/>
      <c r="D141" s="59"/>
      <c r="E141" s="59"/>
    </row>
    <row r="142" ht="12.75" hidden="1"/>
    <row r="143" ht="12.75" hidden="1"/>
    <row r="144" ht="12.75" hidden="1"/>
    <row r="145" ht="12.75" hidden="1"/>
    <row r="146" ht="13.5" customHeight="1" hidden="1"/>
    <row r="147" ht="12.75" hidden="1"/>
    <row r="148" ht="12.75" hidden="1"/>
    <row r="149" ht="12.75" hidden="1"/>
  </sheetData>
  <sheetProtection/>
  <mergeCells count="72">
    <mergeCell ref="I114:I115"/>
    <mergeCell ref="A105:E105"/>
    <mergeCell ref="B94:P94"/>
    <mergeCell ref="B138:G138"/>
    <mergeCell ref="I120:I122"/>
    <mergeCell ref="F108:I108"/>
    <mergeCell ref="B137:G137"/>
    <mergeCell ref="J108:K108"/>
    <mergeCell ref="P108:P111"/>
    <mergeCell ref="A106:E106"/>
    <mergeCell ref="A104:E104"/>
    <mergeCell ref="I139:K139"/>
    <mergeCell ref="B140:E140"/>
    <mergeCell ref="F28:G28"/>
    <mergeCell ref="G120:G122"/>
    <mergeCell ref="G114:G115"/>
    <mergeCell ref="G29:G30"/>
    <mergeCell ref="F29:F30"/>
    <mergeCell ref="A101:P101"/>
    <mergeCell ref="A102:P102"/>
    <mergeCell ref="Q108:Q111"/>
    <mergeCell ref="F109:G109"/>
    <mergeCell ref="H109:I109"/>
    <mergeCell ref="J109:J111"/>
    <mergeCell ref="K109:K111"/>
    <mergeCell ref="F110:F111"/>
    <mergeCell ref="G110:G111"/>
    <mergeCell ref="H110:I110"/>
    <mergeCell ref="B108:B111"/>
    <mergeCell ref="C108:C111"/>
    <mergeCell ref="E108:E111"/>
    <mergeCell ref="B83:G83"/>
    <mergeCell ref="B95:P95"/>
    <mergeCell ref="A96:P96"/>
    <mergeCell ref="B98:P98"/>
    <mergeCell ref="B84:G84"/>
    <mergeCell ref="B87:G87"/>
    <mergeCell ref="A92:P92"/>
    <mergeCell ref="A93:P93"/>
    <mergeCell ref="P27:P30"/>
    <mergeCell ref="Q27:Q30"/>
    <mergeCell ref="H28:I28"/>
    <mergeCell ref="J28:J30"/>
    <mergeCell ref="K28:K30"/>
    <mergeCell ref="L28:M28"/>
    <mergeCell ref="N28:O28"/>
    <mergeCell ref="M29:M30"/>
    <mergeCell ref="N29:N30"/>
    <mergeCell ref="J27:O27"/>
    <mergeCell ref="H29:I29"/>
    <mergeCell ref="L29:L30"/>
    <mergeCell ref="O17:Q17"/>
    <mergeCell ref="O18:Q18"/>
    <mergeCell ref="A20:P20"/>
    <mergeCell ref="A21:Q21"/>
    <mergeCell ref="O29:O30"/>
    <mergeCell ref="A10:Q10"/>
    <mergeCell ref="B12:Q12"/>
    <mergeCell ref="B16:Q16"/>
    <mergeCell ref="A23:O23"/>
    <mergeCell ref="A24:O24"/>
    <mergeCell ref="B27:B30"/>
    <mergeCell ref="C27:C30"/>
    <mergeCell ref="D27:D30"/>
    <mergeCell ref="E27:E30"/>
    <mergeCell ref="F27:I27"/>
    <mergeCell ref="P3:Q3"/>
    <mergeCell ref="P4:Q4"/>
    <mergeCell ref="P5:Q5"/>
    <mergeCell ref="B8:H8"/>
    <mergeCell ref="M8:R8"/>
    <mergeCell ref="A9:Q9"/>
  </mergeCells>
  <printOptions/>
  <pageMargins left="0.75" right="0.3" top="0.21" bottom="0.16" header="0.17" footer="0.28"/>
  <pageSetup horizontalDpi="600" verticalDpi="600" orientation="landscape" paperSize="9" scale="65" r:id="rId1"/>
  <rowBreaks count="2" manualBreakCount="2">
    <brk id="58" max="16" man="1"/>
    <brk id="9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11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58" t="s">
        <v>35</v>
      </c>
      <c r="Q3" s="158"/>
    </row>
    <row r="4" spans="16:17" ht="15.75">
      <c r="P4" s="158" t="s">
        <v>36</v>
      </c>
      <c r="Q4" s="158"/>
    </row>
    <row r="5" spans="16:17" ht="12.75">
      <c r="P5" s="160" t="s">
        <v>38</v>
      </c>
      <c r="Q5" s="160"/>
    </row>
    <row r="6" ht="0.75" customHeight="1" hidden="1"/>
    <row r="7" ht="12.75" hidden="1"/>
    <row r="8" spans="1:18" ht="15.75">
      <c r="A8" s="1"/>
      <c r="B8" s="151"/>
      <c r="C8" s="151"/>
      <c r="D8" s="151"/>
      <c r="E8" s="151"/>
      <c r="F8" s="151"/>
      <c r="G8" s="151"/>
      <c r="H8" s="151"/>
      <c r="I8" s="66"/>
      <c r="J8" s="66"/>
      <c r="K8" s="66"/>
      <c r="L8" s="66"/>
      <c r="M8" s="151" t="s">
        <v>37</v>
      </c>
      <c r="N8" s="151"/>
      <c r="O8" s="151"/>
      <c r="P8" s="151"/>
      <c r="Q8" s="151"/>
      <c r="R8" s="151"/>
    </row>
    <row r="9" spans="1:17" ht="15.75">
      <c r="A9" s="156" t="s">
        <v>45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17" ht="15.75">
      <c r="A10" s="147" t="s">
        <v>41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46</v>
      </c>
      <c r="Q11" s="2"/>
    </row>
    <row r="12" spans="1:17" ht="15.75">
      <c r="A12" s="2" t="s">
        <v>14</v>
      </c>
      <c r="B12" s="158" t="s">
        <v>49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201" t="s">
        <v>43</v>
      </c>
      <c r="P17" s="201"/>
      <c r="Q17" s="201"/>
    </row>
    <row r="18" spans="1:17" ht="12.75" hidden="1">
      <c r="A18" s="5"/>
      <c r="O18" s="201"/>
      <c r="P18" s="201"/>
      <c r="Q18" s="201"/>
    </row>
    <row r="19" ht="15.75" hidden="1">
      <c r="A19" s="2" t="s">
        <v>0</v>
      </c>
    </row>
    <row r="20" spans="1:16" ht="15.75" hidden="1">
      <c r="A20" s="147" t="s">
        <v>44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7" ht="15.75">
      <c r="A21" s="147" t="s">
        <v>42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ht="15.75">
      <c r="A22" s="1"/>
    </row>
    <row r="23" spans="1:16" ht="16.5">
      <c r="A23" s="146" t="s">
        <v>33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t="s">
        <v>29</v>
      </c>
    </row>
    <row r="24" spans="1:15" ht="15.7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5" ht="15.75">
      <c r="A25" s="79"/>
      <c r="B25" s="79"/>
      <c r="C25" s="79"/>
      <c r="D25" s="79" t="s">
        <v>53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2" t="s">
        <v>3</v>
      </c>
      <c r="C27" s="152" t="s">
        <v>4</v>
      </c>
      <c r="D27" s="152" t="s">
        <v>47</v>
      </c>
      <c r="E27" s="152" t="s">
        <v>5</v>
      </c>
      <c r="F27" s="163" t="s">
        <v>6</v>
      </c>
      <c r="G27" s="195"/>
      <c r="H27" s="195"/>
      <c r="I27" s="196"/>
      <c r="J27" s="197" t="s">
        <v>39</v>
      </c>
      <c r="K27" s="195"/>
      <c r="L27" s="195"/>
      <c r="M27" s="195"/>
      <c r="N27" s="195"/>
      <c r="O27" s="196"/>
      <c r="P27" s="199" t="s">
        <v>8</v>
      </c>
      <c r="Q27" s="199" t="s">
        <v>48</v>
      </c>
    </row>
    <row r="28" spans="1:17" ht="33" customHeight="1">
      <c r="A28" s="52"/>
      <c r="B28" s="194"/>
      <c r="C28" s="194"/>
      <c r="D28" s="194"/>
      <c r="E28" s="194"/>
      <c r="F28" s="210" t="s">
        <v>57</v>
      </c>
      <c r="G28" s="211"/>
      <c r="H28" s="171" t="s">
        <v>55</v>
      </c>
      <c r="I28" s="198"/>
      <c r="J28" s="202"/>
      <c r="K28" s="205" t="s">
        <v>10</v>
      </c>
      <c r="L28" s="208"/>
      <c r="M28" s="209"/>
      <c r="N28" s="208"/>
      <c r="O28" s="209"/>
      <c r="P28" s="194"/>
      <c r="Q28" s="194"/>
    </row>
    <row r="29" spans="1:17" ht="34.5" customHeight="1">
      <c r="A29" s="52"/>
      <c r="B29" s="194"/>
      <c r="C29" s="194"/>
      <c r="D29" s="194"/>
      <c r="E29" s="194"/>
      <c r="F29" s="171" t="s">
        <v>56</v>
      </c>
      <c r="G29" s="198"/>
      <c r="H29" s="171" t="s">
        <v>54</v>
      </c>
      <c r="I29" s="198"/>
      <c r="J29" s="203"/>
      <c r="K29" s="206"/>
      <c r="L29" s="199" t="s">
        <v>9</v>
      </c>
      <c r="M29" s="152" t="s">
        <v>10</v>
      </c>
      <c r="N29" s="199" t="s">
        <v>9</v>
      </c>
      <c r="O29" s="152" t="s">
        <v>10</v>
      </c>
      <c r="P29" s="194"/>
      <c r="Q29" s="194"/>
    </row>
    <row r="30" spans="1:17" ht="21" customHeight="1">
      <c r="A30" s="52"/>
      <c r="B30" s="194"/>
      <c r="C30" s="194"/>
      <c r="D30" s="194"/>
      <c r="E30" s="194"/>
      <c r="F30" s="7" t="s">
        <v>12</v>
      </c>
      <c r="G30" s="7" t="s">
        <v>10</v>
      </c>
      <c r="H30" s="7" t="s">
        <v>12</v>
      </c>
      <c r="I30" s="7" t="s">
        <v>10</v>
      </c>
      <c r="J30" s="204"/>
      <c r="K30" s="207"/>
      <c r="L30" s="200"/>
      <c r="M30" s="200"/>
      <c r="N30" s="200"/>
      <c r="O30" s="200"/>
      <c r="P30" s="200"/>
      <c r="Q30" s="200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16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17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18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19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20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21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22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23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24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25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26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27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40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191"/>
      <c r="C48" s="191"/>
      <c r="D48" s="191"/>
      <c r="E48" s="192"/>
      <c r="F48" s="192"/>
      <c r="G48" s="192"/>
      <c r="H48" s="68"/>
      <c r="I48" s="68"/>
      <c r="J48" s="68"/>
      <c r="K48" s="68"/>
    </row>
    <row r="49" spans="2:15" ht="15.75">
      <c r="B49" s="191" t="s">
        <v>52</v>
      </c>
      <c r="C49" s="191"/>
      <c r="D49" s="191"/>
      <c r="E49" s="192"/>
      <c r="F49" s="192"/>
      <c r="G49" s="192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28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191" t="s">
        <v>50</v>
      </c>
      <c r="C52" s="191"/>
      <c r="D52" s="191"/>
      <c r="E52" s="192"/>
      <c r="F52" s="192"/>
      <c r="G52" s="192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28</v>
      </c>
      <c r="J53" s="71"/>
      <c r="K53" s="71"/>
      <c r="L53" s="64"/>
      <c r="M53" s="64"/>
    </row>
    <row r="54" spans="2:5" ht="15.75">
      <c r="B54" s="69" t="s">
        <v>51</v>
      </c>
      <c r="C54" s="59"/>
      <c r="D54" s="59"/>
      <c r="E54" s="59"/>
    </row>
    <row r="55" ht="12.75">
      <c r="E55" t="s">
        <v>31</v>
      </c>
    </row>
    <row r="56" spans="1:4" ht="15.75">
      <c r="A56" s="1"/>
      <c r="C56" s="1"/>
      <c r="D56" s="1"/>
    </row>
    <row r="57" spans="1:16" ht="15.7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1:16" ht="15.7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</row>
    <row r="59" spans="1:16" ht="15.75">
      <c r="A59" s="2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ht="15.75">
      <c r="A60" s="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5.7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</row>
    <row r="62" ht="12.75">
      <c r="A62" s="3"/>
    </row>
    <row r="63" spans="1:16" ht="15.75">
      <c r="A63" s="4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ht="12.75">
      <c r="A64" s="5"/>
    </row>
    <row r="65" ht="15.75">
      <c r="A65" s="2"/>
    </row>
    <row r="66" spans="1:16" ht="15.7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</row>
    <row r="67" spans="1:16" ht="15.7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</row>
    <row r="68" ht="15.75">
      <c r="A68" s="1"/>
    </row>
    <row r="69" spans="1:5" ht="16.5">
      <c r="A69" s="146"/>
      <c r="B69" s="146"/>
      <c r="C69" s="146"/>
      <c r="D69" s="146"/>
      <c r="E69" s="146"/>
    </row>
    <row r="70" spans="1:5" ht="15.75">
      <c r="A70" s="151"/>
      <c r="B70" s="151"/>
      <c r="C70" s="151"/>
      <c r="D70" s="151"/>
      <c r="E70" s="151"/>
    </row>
    <row r="71" spans="1:5" ht="15.75">
      <c r="A71" s="151"/>
      <c r="B71" s="151"/>
      <c r="C71" s="151"/>
      <c r="D71" s="151"/>
      <c r="E71" s="151"/>
    </row>
    <row r="72" ht="15.75" hidden="1">
      <c r="A72" s="2"/>
    </row>
    <row r="73" spans="1:17" ht="15.75" hidden="1">
      <c r="A73" s="46"/>
      <c r="B73" s="152"/>
      <c r="C73" s="152"/>
      <c r="D73" s="46"/>
      <c r="E73" s="152"/>
      <c r="F73" s="163"/>
      <c r="G73" s="195"/>
      <c r="H73" s="195"/>
      <c r="I73" s="196"/>
      <c r="J73" s="217"/>
      <c r="K73" s="218"/>
      <c r="L73" s="67"/>
      <c r="M73" s="67"/>
      <c r="N73" s="67"/>
      <c r="O73" s="67"/>
      <c r="P73" s="199"/>
      <c r="Q73" s="199"/>
    </row>
    <row r="74" spans="1:17" ht="15.75" customHeight="1" hidden="1">
      <c r="A74" s="52"/>
      <c r="B74" s="194"/>
      <c r="C74" s="194"/>
      <c r="D74" s="74"/>
      <c r="E74" s="194"/>
      <c r="F74" s="210"/>
      <c r="G74" s="211"/>
      <c r="H74" s="212"/>
      <c r="I74" s="213"/>
      <c r="J74" s="202"/>
      <c r="K74" s="205"/>
      <c r="L74" s="62"/>
      <c r="M74" s="62"/>
      <c r="N74" s="62"/>
      <c r="O74" s="62"/>
      <c r="P74" s="194"/>
      <c r="Q74" s="194"/>
    </row>
    <row r="75" spans="1:17" ht="15.75" customHeight="1" hidden="1">
      <c r="A75" s="52"/>
      <c r="B75" s="194"/>
      <c r="C75" s="194"/>
      <c r="D75" s="74"/>
      <c r="E75" s="194"/>
      <c r="F75" s="199"/>
      <c r="G75" s="152"/>
      <c r="H75" s="171"/>
      <c r="I75" s="198"/>
      <c r="J75" s="203"/>
      <c r="K75" s="206"/>
      <c r="L75" s="62"/>
      <c r="M75" s="62"/>
      <c r="N75" s="62"/>
      <c r="O75" s="62"/>
      <c r="P75" s="194"/>
      <c r="Q75" s="194"/>
    </row>
    <row r="76" spans="1:17" ht="15.75" customHeight="1" hidden="1">
      <c r="A76" s="52"/>
      <c r="B76" s="194"/>
      <c r="C76" s="194"/>
      <c r="D76" s="74"/>
      <c r="E76" s="194"/>
      <c r="F76" s="200"/>
      <c r="G76" s="214"/>
      <c r="H76" s="7"/>
      <c r="I76" s="7"/>
      <c r="J76" s="204"/>
      <c r="K76" s="207"/>
      <c r="L76" s="63"/>
      <c r="M76" s="63"/>
      <c r="N76" s="63"/>
      <c r="O76" s="63"/>
      <c r="P76" s="200"/>
      <c r="Q76" s="200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76"/>
      <c r="H79" s="13"/>
      <c r="I79" s="178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77"/>
      <c r="H80" s="14"/>
      <c r="I80" s="179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76"/>
      <c r="H85" s="13"/>
      <c r="I85" s="178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80"/>
      <c r="H86" s="15"/>
      <c r="I86" s="181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77"/>
      <c r="H87" s="14"/>
      <c r="I87" s="179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215"/>
      <c r="C102" s="215"/>
      <c r="D102" s="215"/>
      <c r="E102" s="216"/>
      <c r="F102" s="216"/>
      <c r="G102" s="216"/>
    </row>
    <row r="103" spans="2:15" ht="12.75" hidden="1">
      <c r="B103" s="215"/>
      <c r="C103" s="215"/>
      <c r="D103" s="215"/>
      <c r="E103" s="216"/>
      <c r="F103" s="216"/>
      <c r="G103" s="216"/>
      <c r="I103" s="32"/>
      <c r="J103" s="32"/>
      <c r="K103" s="32"/>
      <c r="L103" s="58"/>
      <c r="M103" s="58"/>
      <c r="N103" s="58"/>
      <c r="O103" s="58"/>
    </row>
    <row r="104" spans="9:15" ht="12.75" hidden="1">
      <c r="I104" s="175"/>
      <c r="J104" s="175"/>
      <c r="K104" s="175"/>
      <c r="L104" s="64"/>
      <c r="M104" s="64"/>
      <c r="N104" s="64"/>
      <c r="O104" s="64"/>
    </row>
    <row r="105" spans="2:5" ht="12.75" hidden="1">
      <c r="B105" s="215"/>
      <c r="C105" s="215"/>
      <c r="D105" s="215"/>
      <c r="E105" s="215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I104:K104"/>
    <mergeCell ref="B105:E105"/>
    <mergeCell ref="G79:G80"/>
    <mergeCell ref="I79:I80"/>
    <mergeCell ref="G85:G87"/>
    <mergeCell ref="I85:I87"/>
    <mergeCell ref="B102:G102"/>
    <mergeCell ref="B103:G103"/>
    <mergeCell ref="P73:P76"/>
    <mergeCell ref="Q73:Q76"/>
    <mergeCell ref="F74:G74"/>
    <mergeCell ref="H74:I74"/>
    <mergeCell ref="J74:J76"/>
    <mergeCell ref="K74:K76"/>
    <mergeCell ref="F75:F76"/>
    <mergeCell ref="G75:G76"/>
    <mergeCell ref="H75:I75"/>
    <mergeCell ref="A66:P66"/>
    <mergeCell ref="A67:P67"/>
    <mergeCell ref="A69:E69"/>
    <mergeCell ref="A70:E70"/>
    <mergeCell ref="A71:E71"/>
    <mergeCell ref="B73:B76"/>
    <mergeCell ref="C73:C76"/>
    <mergeCell ref="E73:E76"/>
    <mergeCell ref="F73:I73"/>
    <mergeCell ref="J73:K73"/>
    <mergeCell ref="A57:P57"/>
    <mergeCell ref="A58:P58"/>
    <mergeCell ref="B59:P59"/>
    <mergeCell ref="B60:P60"/>
    <mergeCell ref="A61:P61"/>
    <mergeCell ref="B63:P63"/>
    <mergeCell ref="N29:N30"/>
    <mergeCell ref="O29:O30"/>
    <mergeCell ref="B48:G48"/>
    <mergeCell ref="F29:G29"/>
    <mergeCell ref="B49:G49"/>
    <mergeCell ref="B52:G52"/>
    <mergeCell ref="L29:L30"/>
    <mergeCell ref="P27:P30"/>
    <mergeCell ref="Q27:Q30"/>
    <mergeCell ref="F28:G28"/>
    <mergeCell ref="H28:I28"/>
    <mergeCell ref="J28:J30"/>
    <mergeCell ref="K28:K30"/>
    <mergeCell ref="L28:M28"/>
    <mergeCell ref="N28:O28"/>
    <mergeCell ref="M29:M30"/>
    <mergeCell ref="A21:Q21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A10:Q10"/>
    <mergeCell ref="B12:Q12"/>
    <mergeCell ref="B16:Q16"/>
    <mergeCell ref="O17:Q17"/>
    <mergeCell ref="O18:Q18"/>
    <mergeCell ref="A20:P20"/>
    <mergeCell ref="P3:Q3"/>
    <mergeCell ref="P4:Q4"/>
    <mergeCell ref="P5:Q5"/>
    <mergeCell ref="B8:H8"/>
    <mergeCell ref="M8:R8"/>
    <mergeCell ref="A9:Q9"/>
  </mergeCells>
  <printOptions/>
  <pageMargins left="0.75" right="0.75" top="0.32" bottom="0.47" header="0.36" footer="0.5"/>
  <pageSetup horizontalDpi="600" verticalDpi="600" orientation="landscape" paperSize="9" scale="65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34</v>
      </c>
    </row>
    <row r="3" spans="16:17" ht="15.75">
      <c r="P3" s="158" t="s">
        <v>35</v>
      </c>
      <c r="Q3" s="158"/>
    </row>
    <row r="4" spans="16:17" ht="15.75">
      <c r="P4" s="158" t="s">
        <v>36</v>
      </c>
      <c r="Q4" s="158"/>
    </row>
    <row r="5" spans="16:17" ht="12.75">
      <c r="P5" s="160" t="s">
        <v>38</v>
      </c>
      <c r="Q5" s="160"/>
    </row>
    <row r="6" ht="0.75" customHeight="1" hidden="1"/>
    <row r="7" ht="12.75" hidden="1"/>
    <row r="8" spans="1:18" ht="15.75">
      <c r="A8" s="1"/>
      <c r="B8" s="151"/>
      <c r="C8" s="151"/>
      <c r="D8" s="151"/>
      <c r="E8" s="151"/>
      <c r="F8" s="151"/>
      <c r="G8" s="151"/>
      <c r="H8" s="151"/>
      <c r="I8" s="66"/>
      <c r="J8" s="66"/>
      <c r="K8" s="66"/>
      <c r="L8" s="66"/>
      <c r="M8" s="151" t="s">
        <v>37</v>
      </c>
      <c r="N8" s="151"/>
      <c r="O8" s="151"/>
      <c r="P8" s="151"/>
      <c r="Q8" s="151"/>
      <c r="R8" s="151"/>
    </row>
    <row r="9" spans="1:17" ht="15.75">
      <c r="A9" s="156" t="s">
        <v>45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17" ht="15.75">
      <c r="A10" s="147" t="s">
        <v>41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46</v>
      </c>
      <c r="Q11" s="2"/>
    </row>
    <row r="12" spans="1:17" ht="15.75">
      <c r="A12" s="2" t="s">
        <v>14</v>
      </c>
      <c r="B12" s="158" t="s">
        <v>49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32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201" t="s">
        <v>43</v>
      </c>
      <c r="P17" s="201"/>
      <c r="Q17" s="201"/>
    </row>
    <row r="18" spans="1:17" ht="12.75" hidden="1">
      <c r="A18" s="5"/>
      <c r="O18" s="201"/>
      <c r="P18" s="201"/>
      <c r="Q18" s="201"/>
    </row>
    <row r="19" ht="15.75" hidden="1">
      <c r="A19" s="2" t="s">
        <v>0</v>
      </c>
    </row>
    <row r="20" spans="1:16" ht="15.75" hidden="1">
      <c r="A20" s="147" t="s">
        <v>44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7" ht="15.75">
      <c r="A21" s="147" t="s">
        <v>42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ht="15.75">
      <c r="A22" s="1"/>
    </row>
    <row r="23" spans="1:16" ht="16.5">
      <c r="A23" s="146" t="s">
        <v>33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t="s">
        <v>29</v>
      </c>
    </row>
    <row r="24" spans="1:15" ht="15.7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5" ht="15.75">
      <c r="A25" s="79"/>
      <c r="B25" s="79"/>
      <c r="C25" s="79"/>
      <c r="D25" s="79" t="s">
        <v>53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30</v>
      </c>
    </row>
    <row r="27" spans="1:17" ht="15.75">
      <c r="A27" s="46" t="s">
        <v>2</v>
      </c>
      <c r="B27" s="152" t="s">
        <v>3</v>
      </c>
      <c r="C27" s="152" t="s">
        <v>4</v>
      </c>
      <c r="D27" s="152" t="s">
        <v>47</v>
      </c>
      <c r="E27" s="152" t="s">
        <v>5</v>
      </c>
      <c r="F27" s="163" t="s">
        <v>6</v>
      </c>
      <c r="G27" s="195"/>
      <c r="H27" s="195"/>
      <c r="I27" s="196"/>
      <c r="J27" s="197" t="s">
        <v>39</v>
      </c>
      <c r="K27" s="195"/>
      <c r="L27" s="195"/>
      <c r="M27" s="195"/>
      <c r="N27" s="195"/>
      <c r="O27" s="196"/>
      <c r="P27" s="199" t="s">
        <v>8</v>
      </c>
      <c r="Q27" s="199" t="s">
        <v>48</v>
      </c>
    </row>
    <row r="28" spans="1:17" ht="33" customHeight="1">
      <c r="A28" s="52"/>
      <c r="B28" s="194"/>
      <c r="C28" s="194"/>
      <c r="D28" s="194"/>
      <c r="E28" s="194"/>
      <c r="F28" s="210"/>
      <c r="G28" s="211"/>
      <c r="H28" s="171" t="s">
        <v>55</v>
      </c>
      <c r="I28" s="198"/>
      <c r="J28" s="202"/>
      <c r="K28" s="205" t="s">
        <v>10</v>
      </c>
      <c r="L28" s="208"/>
      <c r="M28" s="209"/>
      <c r="N28" s="208"/>
      <c r="O28" s="209"/>
      <c r="P28" s="194"/>
      <c r="Q28" s="194"/>
    </row>
    <row r="29" spans="1:17" ht="34.5" customHeight="1">
      <c r="A29" s="52"/>
      <c r="B29" s="194"/>
      <c r="C29" s="194"/>
      <c r="D29" s="194"/>
      <c r="E29" s="194"/>
      <c r="F29" s="171" t="s">
        <v>58</v>
      </c>
      <c r="G29" s="198"/>
      <c r="H29" s="171" t="s">
        <v>54</v>
      </c>
      <c r="I29" s="198"/>
      <c r="J29" s="203"/>
      <c r="K29" s="206"/>
      <c r="L29" s="199" t="s">
        <v>9</v>
      </c>
      <c r="M29" s="152" t="s">
        <v>10</v>
      </c>
      <c r="N29" s="199" t="s">
        <v>9</v>
      </c>
      <c r="O29" s="152" t="s">
        <v>10</v>
      </c>
      <c r="P29" s="194"/>
      <c r="Q29" s="194"/>
    </row>
    <row r="30" spans="1:17" ht="21" customHeight="1">
      <c r="A30" s="52"/>
      <c r="B30" s="194"/>
      <c r="C30" s="194"/>
      <c r="D30" s="194"/>
      <c r="E30" s="194"/>
      <c r="F30" s="7" t="s">
        <v>12</v>
      </c>
      <c r="G30" s="7" t="s">
        <v>10</v>
      </c>
      <c r="H30" s="7" t="s">
        <v>12</v>
      </c>
      <c r="I30" s="7" t="s">
        <v>10</v>
      </c>
      <c r="J30" s="204"/>
      <c r="K30" s="207"/>
      <c r="L30" s="200"/>
      <c r="M30" s="200"/>
      <c r="N30" s="200"/>
      <c r="O30" s="200"/>
      <c r="P30" s="200"/>
      <c r="Q30" s="200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15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16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17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18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19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20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21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22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23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24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25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26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27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40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191"/>
      <c r="C48" s="191"/>
      <c r="D48" s="191"/>
      <c r="E48" s="192"/>
      <c r="F48" s="192"/>
      <c r="G48" s="192"/>
      <c r="H48" s="68"/>
      <c r="I48" s="68"/>
      <c r="J48" s="68"/>
      <c r="K48" s="68"/>
    </row>
    <row r="49" spans="2:15" ht="15.75">
      <c r="B49" s="191" t="s">
        <v>52</v>
      </c>
      <c r="C49" s="191"/>
      <c r="D49" s="191"/>
      <c r="E49" s="192"/>
      <c r="F49" s="192"/>
      <c r="G49" s="192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28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191" t="s">
        <v>50</v>
      </c>
      <c r="C52" s="191"/>
      <c r="D52" s="191"/>
      <c r="E52" s="192"/>
      <c r="F52" s="192"/>
      <c r="G52" s="192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28</v>
      </c>
      <c r="J53" s="71"/>
      <c r="K53" s="71"/>
      <c r="L53" s="64"/>
      <c r="M53" s="64"/>
    </row>
    <row r="54" spans="2:5" ht="15.75">
      <c r="B54" s="69" t="s">
        <v>51</v>
      </c>
      <c r="C54" s="59"/>
      <c r="D54" s="59"/>
      <c r="E54" s="59"/>
    </row>
    <row r="55" ht="12.75">
      <c r="E55" t="s">
        <v>31</v>
      </c>
    </row>
    <row r="56" spans="1:4" ht="15.75">
      <c r="A56" s="1"/>
      <c r="C56" s="1"/>
      <c r="D56" s="1"/>
    </row>
    <row r="57" spans="1:16" ht="15.7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1:16" ht="15.7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</row>
    <row r="59" spans="1:16" ht="15.75">
      <c r="A59" s="2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ht="15.75">
      <c r="A60" s="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5.7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</row>
    <row r="62" ht="12.75">
      <c r="A62" s="3"/>
    </row>
    <row r="63" spans="1:16" ht="15.75">
      <c r="A63" s="4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ht="12.75">
      <c r="A64" s="5"/>
    </row>
    <row r="65" ht="15.75">
      <c r="A65" s="2"/>
    </row>
    <row r="66" spans="1:16" ht="15.7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</row>
    <row r="67" spans="1:16" ht="15.7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</row>
    <row r="68" ht="15.75">
      <c r="A68" s="1"/>
    </row>
    <row r="69" spans="1:5" ht="16.5">
      <c r="A69" s="146"/>
      <c r="B69" s="146"/>
      <c r="C69" s="146"/>
      <c r="D69" s="146"/>
      <c r="E69" s="146"/>
    </row>
    <row r="70" spans="1:5" ht="15.75">
      <c r="A70" s="151"/>
      <c r="B70" s="151"/>
      <c r="C70" s="151"/>
      <c r="D70" s="151"/>
      <c r="E70" s="151"/>
    </row>
    <row r="71" spans="1:5" ht="15.75">
      <c r="A71" s="151"/>
      <c r="B71" s="151"/>
      <c r="C71" s="151"/>
      <c r="D71" s="151"/>
      <c r="E71" s="151"/>
    </row>
    <row r="72" ht="15.75" hidden="1">
      <c r="A72" s="2"/>
    </row>
    <row r="73" spans="1:17" ht="15.75" hidden="1">
      <c r="A73" s="46"/>
      <c r="B73" s="152"/>
      <c r="C73" s="152"/>
      <c r="D73" s="46"/>
      <c r="E73" s="152"/>
      <c r="F73" s="163"/>
      <c r="G73" s="195"/>
      <c r="H73" s="195"/>
      <c r="I73" s="196"/>
      <c r="J73" s="217"/>
      <c r="K73" s="218"/>
      <c r="L73" s="67"/>
      <c r="M73" s="67"/>
      <c r="N73" s="67"/>
      <c r="O73" s="67"/>
      <c r="P73" s="199"/>
      <c r="Q73" s="199"/>
    </row>
    <row r="74" spans="1:17" ht="15.75" customHeight="1" hidden="1">
      <c r="A74" s="52"/>
      <c r="B74" s="194"/>
      <c r="C74" s="194"/>
      <c r="D74" s="74"/>
      <c r="E74" s="194"/>
      <c r="F74" s="210"/>
      <c r="G74" s="211"/>
      <c r="H74" s="212"/>
      <c r="I74" s="213"/>
      <c r="J74" s="202"/>
      <c r="K74" s="205"/>
      <c r="L74" s="62"/>
      <c r="M74" s="62"/>
      <c r="N74" s="62"/>
      <c r="O74" s="62"/>
      <c r="P74" s="194"/>
      <c r="Q74" s="194"/>
    </row>
    <row r="75" spans="1:17" ht="15.75" customHeight="1" hidden="1">
      <c r="A75" s="52"/>
      <c r="B75" s="194"/>
      <c r="C75" s="194"/>
      <c r="D75" s="74"/>
      <c r="E75" s="194"/>
      <c r="F75" s="199"/>
      <c r="G75" s="152"/>
      <c r="H75" s="171"/>
      <c r="I75" s="198"/>
      <c r="J75" s="203"/>
      <c r="K75" s="206"/>
      <c r="L75" s="62"/>
      <c r="M75" s="62"/>
      <c r="N75" s="62"/>
      <c r="O75" s="62"/>
      <c r="P75" s="194"/>
      <c r="Q75" s="194"/>
    </row>
    <row r="76" spans="1:17" ht="15.75" customHeight="1" hidden="1">
      <c r="A76" s="52"/>
      <c r="B76" s="194"/>
      <c r="C76" s="194"/>
      <c r="D76" s="74"/>
      <c r="E76" s="194"/>
      <c r="F76" s="200"/>
      <c r="G76" s="214"/>
      <c r="H76" s="7"/>
      <c r="I76" s="7"/>
      <c r="J76" s="204"/>
      <c r="K76" s="207"/>
      <c r="L76" s="63"/>
      <c r="M76" s="63"/>
      <c r="N76" s="63"/>
      <c r="O76" s="63"/>
      <c r="P76" s="200"/>
      <c r="Q76" s="200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76"/>
      <c r="H79" s="13"/>
      <c r="I79" s="178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77"/>
      <c r="H80" s="14"/>
      <c r="I80" s="179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76"/>
      <c r="H85" s="13"/>
      <c r="I85" s="178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80"/>
      <c r="H86" s="15"/>
      <c r="I86" s="181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77"/>
      <c r="H87" s="14"/>
      <c r="I87" s="179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215"/>
      <c r="C102" s="215"/>
      <c r="D102" s="215"/>
      <c r="E102" s="216"/>
      <c r="F102" s="216"/>
      <c r="G102" s="216"/>
    </row>
    <row r="103" spans="2:15" ht="12.75" hidden="1">
      <c r="B103" s="215"/>
      <c r="C103" s="215"/>
      <c r="D103" s="215"/>
      <c r="E103" s="216"/>
      <c r="F103" s="216"/>
      <c r="G103" s="216"/>
      <c r="I103" s="32"/>
      <c r="J103" s="32"/>
      <c r="K103" s="32"/>
      <c r="L103" s="58"/>
      <c r="M103" s="58"/>
      <c r="N103" s="58"/>
      <c r="O103" s="58"/>
    </row>
    <row r="104" spans="9:15" ht="12.75" hidden="1">
      <c r="I104" s="175"/>
      <c r="J104" s="175"/>
      <c r="K104" s="175"/>
      <c r="L104" s="64"/>
      <c r="M104" s="64"/>
      <c r="N104" s="64"/>
      <c r="O104" s="64"/>
    </row>
    <row r="105" spans="2:5" ht="12.75" hidden="1">
      <c r="B105" s="215"/>
      <c r="C105" s="215"/>
      <c r="D105" s="215"/>
      <c r="E105" s="215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B102:G102"/>
    <mergeCell ref="B103:G103"/>
    <mergeCell ref="I104:K104"/>
    <mergeCell ref="B105:E105"/>
    <mergeCell ref="Q73:Q76"/>
    <mergeCell ref="F74:G74"/>
    <mergeCell ref="H74:I74"/>
    <mergeCell ref="J74:J76"/>
    <mergeCell ref="K74:K76"/>
    <mergeCell ref="F75:F76"/>
    <mergeCell ref="G75:G76"/>
    <mergeCell ref="H75:I75"/>
    <mergeCell ref="J73:K73"/>
    <mergeCell ref="P73:P76"/>
    <mergeCell ref="G85:G87"/>
    <mergeCell ref="I85:I87"/>
    <mergeCell ref="A67:P67"/>
    <mergeCell ref="A69:E69"/>
    <mergeCell ref="A70:E70"/>
    <mergeCell ref="A71:E71"/>
    <mergeCell ref="B73:B76"/>
    <mergeCell ref="C73:C76"/>
    <mergeCell ref="E73:E76"/>
    <mergeCell ref="F73:I73"/>
    <mergeCell ref="G79:G80"/>
    <mergeCell ref="I79:I80"/>
    <mergeCell ref="A66:P66"/>
    <mergeCell ref="B52:G52"/>
    <mergeCell ref="A61:P61"/>
    <mergeCell ref="A57:P57"/>
    <mergeCell ref="A58:P58"/>
    <mergeCell ref="B59:P59"/>
    <mergeCell ref="B60:P60"/>
    <mergeCell ref="N28:O28"/>
    <mergeCell ref="M29:M30"/>
    <mergeCell ref="N29:N30"/>
    <mergeCell ref="O29:O30"/>
    <mergeCell ref="F29:G29"/>
    <mergeCell ref="B63:P63"/>
    <mergeCell ref="L29:L30"/>
    <mergeCell ref="B48:G48"/>
    <mergeCell ref="B49:G49"/>
    <mergeCell ref="P27:P30"/>
    <mergeCell ref="Q27:Q30"/>
    <mergeCell ref="F28:G28"/>
    <mergeCell ref="H28:I28"/>
    <mergeCell ref="J28:J30"/>
    <mergeCell ref="K28:K30"/>
    <mergeCell ref="L28:M28"/>
    <mergeCell ref="A21:Q21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A10:Q10"/>
    <mergeCell ref="B12:Q12"/>
    <mergeCell ref="B16:Q16"/>
    <mergeCell ref="O17:Q17"/>
    <mergeCell ref="O18:Q18"/>
    <mergeCell ref="A20:P20"/>
    <mergeCell ref="P3:Q3"/>
    <mergeCell ref="P4:Q4"/>
    <mergeCell ref="P5:Q5"/>
    <mergeCell ref="B8:H8"/>
    <mergeCell ref="M8:R8"/>
    <mergeCell ref="A9:Q9"/>
  </mergeCells>
  <printOptions/>
  <pageMargins left="0.75" right="0.5" top="0.3" bottom="0.23" header="0.35" footer="0.2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Windows User</cp:lastModifiedBy>
  <cp:lastPrinted>2018-06-26T11:24:13Z</cp:lastPrinted>
  <dcterms:created xsi:type="dcterms:W3CDTF">2003-04-01T07:18:06Z</dcterms:created>
  <dcterms:modified xsi:type="dcterms:W3CDTF">2018-06-27T11:02:12Z</dcterms:modified>
  <cp:category/>
  <cp:version/>
  <cp:contentType/>
  <cp:contentStatus/>
</cp:coreProperties>
</file>