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17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Titles" localSheetId="0">'1'!$10:$13</definedName>
  </definedNames>
  <calcPr fullCalcOnLoad="1"/>
</workbook>
</file>

<file path=xl/sharedStrings.xml><?xml version="1.0" encoding="utf-8"?>
<sst xmlns="http://schemas.openxmlformats.org/spreadsheetml/2006/main" count="613" uniqueCount="366">
  <si>
    <t>Додаток 1</t>
  </si>
  <si>
    <t>до рішення Новоушицької селищної ради</t>
  </si>
  <si>
    <t>ДОХОДИ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</si>
  <si>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</si>
  <si>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</si>
  <si>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</si>
  <si>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</si>
  <si>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</si>
  <si>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</si>
  <si>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</si>
  <si>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</si>
  <si>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</si>
  <si>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</si>
  <si>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</si>
  <si>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</si>
  <si>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</si>
  <si>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</si>
  <si>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</si>
  <si>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</si>
  <si>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</si>
  <si>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</si>
  <si>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</si>
  <si>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</si>
  <si>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</si>
  <si>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</si>
  <si>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</si>
  <si>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</si>
  <si>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</si>
  <si>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</si>
  <si>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</si>
  <si>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</si>
  <si>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</si>
  <si>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</si>
  <si>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</si>
  <si>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</si>
  <si>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</si>
  <si>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</si>
  <si>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</si>
  <si>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</si>
  <si>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</si>
  <si>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</si>
  <si>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</si>
  <si>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</si>
  <si>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</si>
  <si>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</si>
  <si>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</si>
  <si>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</si>
  <si>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</si>
  <si>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</si>
  <si>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</si>
  <si>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</si>
  <si>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</si>
  <si>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</si>
  <si>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</si>
  <si>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</si>
  <si>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</si>
  <si>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</si>
  <si>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</si>
  <si>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</si>
  <si>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</si>
  <si>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</si>
  <si>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</si>
  <si>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</si>
  <si>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</si>
  <si>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</si>
  <si>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</si>
  <si>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</si>
  <si>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</si>
  <si>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</si>
  <si>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</si>
  <si>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</si>
  <si>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</si>
  <si>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</si>
  <si>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</si>
  <si>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</si>
  <si>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</si>
  <si>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</si>
  <si>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</si>
  <si>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</si>
  <si>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</si>
  <si>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</si>
  <si>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</si>
  <si>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</si>
  <si>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</si>
  <si>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</si>
  <si>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</si>
  <si>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</si>
  <si>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</si>
  <si>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</si>
  <si>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</si>
  <si>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</si>
  <si>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</si>
  <si>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</si>
  <si>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</si>
  <si>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</si>
  <si>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</si>
  <si>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</si>
  <si>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</si>
  <si>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</si>
  <si>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</si>
  <si>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селищної ради</t>
  </si>
  <si>
    <t>Віктор КОСТЮЧЕНКО</t>
  </si>
  <si>
    <t>2251600000</t>
  </si>
  <si>
    <t>(код бюджету)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</si>
  <si>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</si>
  <si>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</si>
  <si>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Додаток 3</t>
  </si>
  <si>
    <t>від 24 грудня 2020 року № 32</t>
  </si>
  <si>
    <t xml:space="preserve">(у редакції рішення Новоушицької селищної ради </t>
  </si>
  <si>
    <t>від 11 січня 2021 року № ___)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</si>
  <si>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</si>
  <si>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</si>
  <si>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</si>
  <si>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</si>
  <si>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</si>
  <si>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</si>
  <si>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</si>
  <si>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</si>
  <si>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</si>
  <si>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</si>
  <si>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</si>
  <si>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</si>
  <si>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</si>
  <si>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</si>
  <si>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</si>
  <si>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</si>
  <si>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</si>
  <si>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</si>
  <si>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</si>
  <si>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</si>
  <si>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</si>
  <si>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</si>
  <si>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</si>
  <si>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</si>
  <si>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</si>
  <si>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</si>
  <si>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</si>
  <si>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</si>
  <si>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</si>
  <si>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Новоушицька селищна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</si>
  <si>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</si>
  <si>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</si>
  <si>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</si>
  <si>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</si>
  <si>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</si>
  <si>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</si>
  <si>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</si>
  <si>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</si>
  <si>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</si>
  <si>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</si>
  <si>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</si>
  <si>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</si>
  <si>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</si>
  <si>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</si>
  <si>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</si>
  <si>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</si>
  <si>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</si>
  <si>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</si>
  <si>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</si>
  <si>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</si>
  <si>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</si>
  <si>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</si>
  <si>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</si>
  <si>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</si>
  <si>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</si>
  <si>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</si>
  <si>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</si>
  <si>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</si>
  <si>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</si>
  <si>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</si>
  <si>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</si>
  <si>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</si>
  <si>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</si>
  <si>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</si>
  <si>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</si>
  <si>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</si>
  <si>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</si>
  <si>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</si>
  <si>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</si>
  <si>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</si>
  <si>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0117310</t>
  </si>
  <si>
    <t>7310</t>
  </si>
  <si>
    <t>0443</t>
  </si>
  <si>
    <t>Будівництво об`єктів житлово-комунального господарства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</si>
  <si>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</si>
  <si>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</si>
  <si>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</si>
  <si>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</si>
  <si>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</si>
  <si>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</si>
  <si>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</si>
  <si>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Забезпечення діяльності місцевої пожежної охорони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</si>
  <si>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</si>
  <si>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</si>
  <si>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</si>
  <si>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</si>
  <si>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</si>
  <si>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Новоушицької селищної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</si>
  <si>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</si>
  <si>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</si>
  <si>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</si>
  <si>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</si>
  <si>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</si>
  <si>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</si>
  <si>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</si>
  <si>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</si>
  <si>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</si>
  <si>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</si>
  <si>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</si>
  <si>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</si>
  <si>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</si>
  <si>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</si>
  <si>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</si>
  <si>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</si>
  <si>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</si>
  <si>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</si>
  <si>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</si>
  <si>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</si>
  <si>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</si>
  <si>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</si>
  <si>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</si>
  <si>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</si>
  <si>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</si>
  <si>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</si>
  <si>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</si>
  <si>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</si>
  <si>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</si>
  <si>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</si>
  <si>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</si>
  <si>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</si>
  <si>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</si>
  <si>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</si>
  <si>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</si>
  <si>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</si>
  <si>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</si>
  <si>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</si>
  <si>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</si>
  <si>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</si>
  <si>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</si>
  <si>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культури, туризму та з питань засобів масової інформації Новоушицької селищної ради</t>
  </si>
  <si>
    <t>1010000</t>
  </si>
  <si>
    <t>Відділ культури Новоушицької селищної ради</t>
  </si>
  <si>
    <t>1010160</t>
  </si>
  <si>
    <t>1011080</t>
  </si>
  <si>
    <t>1080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</si>
  <si>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</si>
  <si>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</si>
  <si>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</si>
  <si>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</si>
  <si>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</si>
  <si>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</si>
  <si>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</si>
  <si>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</si>
  <si>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</si>
  <si>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</si>
  <si>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</si>
  <si>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</si>
  <si>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</si>
  <si>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</si>
  <si>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</si>
  <si>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</si>
  <si>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</si>
  <si>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Відділ фінансів Новоушицької селищної ради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</si>
  <si>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</si>
  <si>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</si>
  <si>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</si>
  <si>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</si>
  <si>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</si>
  <si>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</si>
  <si>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</si>
  <si>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Кредитування місцевого бюджету у 2021 році</t>
  </si>
  <si>
    <t>22516000000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</si>
  <si>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</si>
  <si>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</si>
  <si>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</si>
  <si>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</si>
  <si>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</si>
  <si>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</si>
  <si>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</si>
  <si>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</si>
  <si>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</si>
  <si>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</si>
  <si>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</si>
  <si>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</si>
  <si>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Базова дотація </t>
  </si>
  <si>
    <t>Освітня субвенція з державного бюджету місцевим бюджетам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</si>
  <si>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</si>
  <si>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ІІ. Трансферти до спеціального фонду бюджету</t>
  </si>
  <si>
    <t>x</t>
  </si>
  <si>
    <t>УСЬОГО за розділами І, ІІ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</si>
  <si>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</si>
  <si>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</si>
  <si>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</si>
  <si>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</si>
  <si>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</si>
  <si>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</si>
  <si>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</si>
  <si>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</si>
  <si>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</si>
  <si>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</si>
  <si>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</si>
  <si>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кінець бюджетного періоду, %</t>
  </si>
  <si>
    <t>Новоушицька селищна рада                                                  (головний розпорядник)</t>
  </si>
  <si>
    <t/>
  </si>
  <si>
    <t>Новоушицька селищна рада                                       (відповідальний виконавець)</t>
  </si>
  <si>
    <t>Нове будівництво водозабірної свердловини с. Куражин  Хмельницької області</t>
  </si>
  <si>
    <t xml:space="preserve">Виготовлення та проведення експертизи проектно-кошторисної документації робочого проекту "Капітальний ремонт вул.Гагаріна (окремими ділянками) в смт.Нова Ушиця Хмельницької області" </t>
  </si>
  <si>
    <t xml:space="preserve">Розподіл коштів бюджету розвитку на здійснення заходів на будівництво, реконструкцію і реставрацію, </t>
  </si>
  <si>
    <t>капітальний ремонт об'єктів виробничої, комунікаційної та соціальної інфраструктури за об'єктами у 2021 році</t>
  </si>
  <si>
    <t>Додаток 7</t>
  </si>
  <si>
    <t>Розподіл витрат бюджету територіальної громади на реалізацію місцевих/регіональних програм у 2021 році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</si>
  <si>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</si>
  <si>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</si>
  <si>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</si>
  <si>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</t>
  </si>
  <si>
    <t>Найменування місцевих (регіональної) програми</t>
  </si>
  <si>
    <t xml:space="preserve">Дата та номер документа, яким затверджено місцеву регіональну програму </t>
  </si>
  <si>
    <t xml:space="preserve">Спеціальний фонд </t>
  </si>
  <si>
    <t>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</si>
  <si>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 т.ч. бюджет розвитку</t>
  </si>
  <si>
    <t>Новоушицька селищна рада                                     (головний розпорядник)</t>
  </si>
  <si>
    <t>Новоушицька селищна рада                     (відповідальний виконавець)</t>
  </si>
  <si>
    <t>Програма відзначення державних та професійних свят, ювілейних дат, заохочення за заслуги, за досягнення в спортивній, культурній, освітній сферах, проведення культурно-масових заходів, святкових концертів, спортивних змагань, фестивалів, здійснення інших культурно-розважальних, пізнавальних, представницьких та інших заходів на 2021-2022 роки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</si>
  <si>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</si>
  <si>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</si>
  <si>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покращення надання медичної допомоги хворим, які потребують гемодіалізу на 2021 рік</t>
  </si>
  <si>
    <t>Програма розвитку первинної медико-санітарної допомоги Новоушицької територіальної громади 2021-2025 роки</t>
  </si>
  <si>
    <t>Програма профілактики, раннього виявлення, лікування цукрового та не цукрового діабетів жителів Новоушицької  територіальної грамади на 2021 рік</t>
  </si>
  <si>
    <t xml:space="preserve">Програма забезпечення безоплатного перевезення пільгових категорій населення на території  Новоушицької територіальної громади на 2021-2023 роки  </t>
  </si>
  <si>
    <t>0113210</t>
  </si>
  <si>
    <t>Організація та проведення громадських робіт</t>
  </si>
  <si>
    <t>Програма організації громадських робіт на території Новоушицької селищної ради на 2019-2020 роки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</si>
  <si>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2021 рік</t>
  </si>
  <si>
    <t>Програма будівництва, ремонту та утримання комунальних доріг Новоушицької селищної територіальної громади на 2021 рік</t>
  </si>
  <si>
    <t>Цільова Програма забезпечення пожежної безпеки населених пунктів та об"єктів усіх форм власності, розвитку інфраструктури підрозділів пожежної охорони у Новоушицькій селищній раді на 2021- 2025 роки</t>
  </si>
  <si>
    <t>Програма охорони навколишнього природного середовища на 2021 рік</t>
  </si>
  <si>
    <t>Відділ освіти, молоді і спорту Новоушицької селищної ради               (головний розпорядник)</t>
  </si>
  <si>
    <t>Відділ освіти, молоді і спорту Новоушицької селищної ради (відповідальний виконавець)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</si>
  <si>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</si>
  <si>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</si>
  <si>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0611162</t>
  </si>
  <si>
    <t>1162</t>
  </si>
  <si>
    <t xml:space="preserve">Програма підтримки учасників освітнього процесу закладів освіти Новоушицької об’єднаної територіальної громади на 2018-2019 роки </t>
  </si>
  <si>
    <t>Рішення обласної ради від 22.12.2017 року №20-17/2017</t>
  </si>
  <si>
    <t>Відділ фінансів Новоушицької селищної ради (головний розпорядник)</t>
  </si>
  <si>
    <t>Відділ фінансів Новоушицької селищної ради (відповідальний виконавець)</t>
  </si>
  <si>
    <t>3719770</t>
  </si>
  <si>
    <t>9770</t>
  </si>
  <si>
    <t>Інші субвенції з місцевого бюджету</t>
  </si>
  <si>
    <t>Програма розвитку охорони здоров"я Новоушицької селищної об"єднаної територіальної громади 2017-2020 роки</t>
  </si>
  <si>
    <t xml:space="preserve">Програми діагностики, лікування та реабілітації дітей з обмеженими фізичними можливостями  на 2020 – 2022 роки
</t>
  </si>
  <si>
    <t>Рішення селищної ради від 24.12.2020 року №9</t>
  </si>
  <si>
    <t>Рішення селищної ради від 24.12.2020 року №8</t>
  </si>
  <si>
    <t>Рішення селищної ради від 24.12.2020 року №14</t>
  </si>
  <si>
    <t>Рішення селищної ради від 10.12.2020 року №6</t>
  </si>
  <si>
    <t>Рішення селищної ради від 24.12.2020 року №15</t>
  </si>
  <si>
    <t>Рішення селищної ради від 24.12.2020 року №29</t>
  </si>
  <si>
    <t>Рішення селищної ради від 24.12.2020 року №7</t>
  </si>
  <si>
    <t>Рішення селищної ради від 24.12.2020 року №10</t>
  </si>
  <si>
    <t>Рішення селищної ради від 24.12.2020 року №11</t>
  </si>
  <si>
    <t>Рішення селищної ради від 24.09.2020 року №5</t>
  </si>
  <si>
    <t>Рішення селищної ради від 24.12.2020 року №12</t>
  </si>
  <si>
    <t>Рішення селищної ради від 10.12.2020 року №3</t>
  </si>
  <si>
    <t>Рішення селищної ради від 10.12.2020 року №4</t>
  </si>
  <si>
    <t>Рішення селищної ради від 21.12.2018 року №8</t>
  </si>
  <si>
    <t>Рішення селищної ради від 20.12.2019 року №5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</si>
</sst>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;\-#,##0;#,&quot;-&quot;"/>
    <numFmt numFmtId="167" formatCode="#,##0.000;\-#,##0.000;#.000,&quot;-&quot;"/>
    <numFmt numFmtId="168" formatCode="#,##0.0;\-#,##0.0;#.0,&quot;-&quot;"/>
  </numFmts>
  <fonts count="4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2" fontId="8" fillId="0" borderId="10" xfId="0" applyNumberFormat="1" applyFont="1" applyBorder="1" applyAlignment="1" quotePrefix="1">
      <alignment horizontal="center" vertical="center" wrapText="1"/>
    </xf>
    <xf numFmtId="2" fontId="9" fillId="0" borderId="10" xfId="0" applyNumberFormat="1" applyFont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 quotePrefix="1">
      <alignment horizontal="center" vertical="center" wrapText="1"/>
    </xf>
    <xf numFmtId="4" fontId="9" fillId="0" borderId="10" xfId="0" applyNumberFormat="1" applyFont="1" applyBorder="1" applyAlignment="1" quotePrefix="1">
      <alignment horizontal="center" vertical="center" wrapText="1"/>
    </xf>
    <xf numFmtId="0" fontId="8" fillId="0" borderId="10" xfId="52" applyFont="1" applyFill="1" applyBorder="1" applyAlignment="1" quotePrefix="1">
      <alignment horizontal="center" vertical="center" wrapText="1"/>
      <protection/>
    </xf>
    <xf numFmtId="2" fontId="8" fillId="0" borderId="10" xfId="52" applyNumberFormat="1" applyFont="1" applyFill="1" applyBorder="1" applyAlignment="1" quotePrefix="1">
      <alignment horizontal="center" vertical="center" wrapText="1"/>
      <protection/>
    </xf>
    <xf numFmtId="2" fontId="9" fillId="0" borderId="10" xfId="52" applyNumberFormat="1" applyFont="1" applyFill="1" applyBorder="1" applyAlignment="1" quotePrefix="1">
      <alignment horizontal="center" vertical="center" wrapText="1"/>
      <protection/>
    </xf>
    <xf numFmtId="0" fontId="8" fillId="0" borderId="10" xfId="52" applyFont="1" applyBorder="1" applyAlignment="1" quotePrefix="1">
      <alignment horizontal="center" vertical="center" wrapText="1"/>
      <protection/>
    </xf>
    <xf numFmtId="2" fontId="8" fillId="0" borderId="10" xfId="52" applyNumberFormat="1" applyFont="1" applyBorder="1" applyAlignment="1" quotePrefix="1">
      <alignment horizontal="center" vertical="center" wrapText="1"/>
      <protection/>
    </xf>
    <xf numFmtId="2" fontId="9" fillId="0" borderId="10" xfId="52" applyNumberFormat="1" applyFont="1" applyBorder="1" applyAlignment="1" quotePrefix="1">
      <alignment horizontal="center" vertical="center" wrapText="1"/>
      <protection/>
    </xf>
    <xf numFmtId="1" fontId="8" fillId="0" borderId="10" xfId="0" applyNumberFormat="1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4" fontId="8" fillId="0" borderId="10" xfId="52" applyNumberFormat="1" applyFont="1" applyBorder="1" applyAlignment="1" quotePrefix="1">
      <alignment horizontal="center" vertical="center" wrapText="1"/>
      <protection/>
    </xf>
    <xf numFmtId="4" fontId="9" fillId="0" borderId="10" xfId="52" applyNumberFormat="1" applyFont="1" applyBorder="1" applyAlignment="1" quotePrefix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6" fontId="1" fillId="0" borderId="10" xfId="0" applyNumberFormat="1" applyFont="1" applyBorder="1" applyAlignment="1">
      <alignment horizontal="right" vertical="center" wrapText="1"/>
    </xf>
    <xf numFmtId="166" fontId="1" fillId="0" borderId="10" xfId="0" applyNumberFormat="1" applyFont="1" applyBorder="1" applyAlignment="1">
      <alignment horizontal="right" vertical="center"/>
    </xf>
    <xf numFmtId="166" fontId="1" fillId="33" borderId="10" xfId="0" applyNumberFormat="1" applyFont="1" applyFill="1" applyBorder="1" applyAlignment="1">
      <alignment horizontal="right" vertical="center"/>
    </xf>
    <xf numFmtId="166" fontId="0" fillId="0" borderId="10" xfId="0" applyNumberFormat="1" applyBorder="1" applyAlignment="1">
      <alignment horizontal="right" vertical="center" wrapText="1"/>
    </xf>
    <xf numFmtId="166" fontId="0" fillId="0" borderId="10" xfId="0" applyNumberFormat="1" applyBorder="1" applyAlignment="1">
      <alignment horizontal="right" vertical="center"/>
    </xf>
    <xf numFmtId="166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6" fontId="1" fillId="33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0" fontId="4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/>
    </xf>
    <xf numFmtId="0" fontId="9" fillId="34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top"/>
    </xf>
    <xf numFmtId="0" fontId="13" fillId="34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center" wrapText="1"/>
    </xf>
    <xf numFmtId="0" fontId="8" fillId="34" borderId="0" xfId="0" applyFont="1" applyFill="1" applyBorder="1" applyAlignment="1">
      <alignment vertical="center" wrapText="1"/>
    </xf>
    <xf numFmtId="0" fontId="9" fillId="34" borderId="14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167" fontId="7" fillId="0" borderId="10" xfId="0" applyNumberFormat="1" applyFont="1" applyBorder="1" applyAlignment="1">
      <alignment horizontal="right" vertical="center"/>
    </xf>
    <xf numFmtId="166" fontId="7" fillId="0" borderId="10" xfId="0" applyNumberFormat="1" applyFont="1" applyBorder="1" applyAlignment="1">
      <alignment horizontal="right" vertical="center"/>
    </xf>
    <xf numFmtId="166" fontId="5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 quotePrefix="1">
      <alignment horizontal="center" vertical="center" wrapText="1"/>
    </xf>
    <xf numFmtId="4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 quotePrefix="1">
      <alignment vertical="center" wrapText="1"/>
    </xf>
    <xf numFmtId="166" fontId="5" fillId="0" borderId="10" xfId="0" applyNumberFormat="1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66" fontId="7" fillId="33" borderId="10" xfId="0" applyNumberFormat="1" applyFont="1" applyFill="1" applyBorder="1" applyAlignment="1">
      <alignment horizontal="right"/>
    </xf>
    <xf numFmtId="167" fontId="7" fillId="33" borderId="10" xfId="0" applyNumberFormat="1" applyFont="1" applyFill="1" applyBorder="1" applyAlignment="1">
      <alignment horizontal="right"/>
    </xf>
    <xf numFmtId="0" fontId="12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9" fillId="34" borderId="13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/>
    </xf>
    <xf numFmtId="0" fontId="8" fillId="34" borderId="16" xfId="0" applyFont="1" applyFill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6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tabSelected="1" view="pageBreakPreview" zoomScale="115" zoomScaleSheetLayoutView="115" zoomScalePageLayoutView="0" workbookViewId="0" topLeftCell="A1">
      <selection activeCell="A107" sqref="A107:IV10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="74" customFormat="1" ht="18.75">
      <c r="C1" s="74" t="s">
        <v>0</v>
      </c>
    </row>
    <row r="2" s="74" customFormat="1" ht="18.75">
      <c r="C2" s="78" t="s">
        <v>1</v>
      </c>
    </row>
    <row r="3" s="74" customFormat="1" ht="18.75">
      <c r="C3" s="78" t="s">
        <v>107</v>
      </c>
    </row>
    <row r="4" s="74" customFormat="1" ht="18.75">
      <c r="C4" s="78" t="s">
        <v>108</v>
      </c>
    </row>
    <row r="5" s="74" customFormat="1" ht="18.75">
      <c r="C5" s="78" t="s">
        <v>109</v>
      </c>
    </row>
    <row r="6" s="74" customFormat="1" ht="18.75"/>
    <row r="7" spans="1:6" s="74" customFormat="1" ht="18.75">
      <c r="A7" s="137" t="s">
        <v>2</v>
      </c>
      <c r="B7" s="138"/>
      <c r="C7" s="138"/>
      <c r="D7" s="138"/>
      <c r="E7" s="138"/>
      <c r="F7" s="138"/>
    </row>
    <row r="8" spans="1:6" s="74" customFormat="1" ht="18.75">
      <c r="A8" s="76" t="s">
        <v>102</v>
      </c>
      <c r="B8" s="75"/>
      <c r="C8" s="75"/>
      <c r="D8" s="75"/>
      <c r="E8" s="75"/>
      <c r="F8" s="75"/>
    </row>
    <row r="9" spans="1:6" s="74" customFormat="1" ht="18.75">
      <c r="A9" s="74" t="s">
        <v>103</v>
      </c>
      <c r="F9" s="77" t="s">
        <v>3</v>
      </c>
    </row>
    <row r="10" spans="1:6" ht="12.75" customHeight="1">
      <c r="A10" s="139" t="s">
        <v>4</v>
      </c>
      <c r="B10" s="139" t="s">
        <v>5</v>
      </c>
      <c r="C10" s="140" t="s">
        <v>6</v>
      </c>
      <c r="D10" s="139" t="s">
        <v>7</v>
      </c>
      <c r="E10" s="139" t="s">
        <v>8</v>
      </c>
      <c r="F10" s="139"/>
    </row>
    <row r="11" spans="1:6" ht="12.75" customHeight="1">
      <c r="A11" s="139"/>
      <c r="B11" s="139"/>
      <c r="C11" s="139"/>
      <c r="D11" s="139"/>
      <c r="E11" s="139" t="s">
        <v>9</v>
      </c>
      <c r="F11" s="141" t="s">
        <v>10</v>
      </c>
    </row>
    <row r="12" spans="1:6" ht="12.75">
      <c r="A12" s="139"/>
      <c r="B12" s="139"/>
      <c r="C12" s="139"/>
      <c r="D12" s="139"/>
      <c r="E12" s="139"/>
      <c r="F12" s="139"/>
    </row>
    <row r="13" spans="1:6" ht="12.75">
      <c r="A13" s="1">
        <v>1</v>
      </c>
      <c r="B13" s="1">
        <v>2</v>
      </c>
      <c r="C13" s="2">
        <v>3</v>
      </c>
      <c r="D13" s="1">
        <v>4</v>
      </c>
      <c r="E13" s="1">
        <v>5</v>
      </c>
      <c r="F13" s="1">
        <v>6</v>
      </c>
    </row>
    <row r="14" spans="1:6" ht="12.75">
      <c r="A14" s="3">
        <v>10000000</v>
      </c>
      <c r="B14" s="4" t="s">
        <v>11</v>
      </c>
      <c r="C14" s="5">
        <f aca="true" t="shared" si="0" ref="C14:C45">D14+E14</f>
        <v>90766800</v>
      </c>
      <c r="D14" s="6">
        <v>90730800</v>
      </c>
      <c r="E14" s="6">
        <v>36000</v>
      </c>
      <c r="F14" s="6">
        <v>0</v>
      </c>
    </row>
    <row r="15" spans="1:6" ht="38.25">
      <c r="A15" s="3">
        <v>11000000</v>
      </c>
      <c r="B15" s="4" t="s">
        <v>12</v>
      </c>
      <c r="C15" s="5">
        <f t="shared" si="0"/>
        <v>63034200</v>
      </c>
      <c r="D15" s="6">
        <v>63034200</v>
      </c>
      <c r="E15" s="6">
        <v>0</v>
      </c>
      <c r="F15" s="6">
        <v>0</v>
      </c>
    </row>
    <row r="16" spans="1:6" ht="12.75">
      <c r="A16" s="3">
        <v>11010000</v>
      </c>
      <c r="B16" s="4" t="s">
        <v>13</v>
      </c>
      <c r="C16" s="5">
        <f t="shared" si="0"/>
        <v>63007000</v>
      </c>
      <c r="D16" s="6">
        <v>63007000</v>
      </c>
      <c r="E16" s="6">
        <v>0</v>
      </c>
      <c r="F16" s="6">
        <v>0</v>
      </c>
    </row>
    <row r="17" spans="1:6" ht="51">
      <c r="A17" s="7">
        <v>11010100</v>
      </c>
      <c r="B17" s="8" t="s">
        <v>14</v>
      </c>
      <c r="C17" s="9">
        <f t="shared" si="0"/>
        <v>46712000</v>
      </c>
      <c r="D17" s="10">
        <v>46712000</v>
      </c>
      <c r="E17" s="10">
        <v>0</v>
      </c>
      <c r="F17" s="10">
        <v>0</v>
      </c>
    </row>
    <row r="18" spans="1:6" ht="76.5">
      <c r="A18" s="7">
        <v>11010200</v>
      </c>
      <c r="B18" s="8" t="s">
        <v>15</v>
      </c>
      <c r="C18" s="9">
        <f t="shared" si="0"/>
        <v>1850000</v>
      </c>
      <c r="D18" s="10">
        <v>1850000</v>
      </c>
      <c r="E18" s="10">
        <v>0</v>
      </c>
      <c r="F18" s="10">
        <v>0</v>
      </c>
    </row>
    <row r="19" spans="1:6" ht="51">
      <c r="A19" s="7">
        <v>11010400</v>
      </c>
      <c r="B19" s="8" t="s">
        <v>16</v>
      </c>
      <c r="C19" s="9">
        <f t="shared" si="0"/>
        <v>14105000</v>
      </c>
      <c r="D19" s="10">
        <v>14105000</v>
      </c>
      <c r="E19" s="10">
        <v>0</v>
      </c>
      <c r="F19" s="10">
        <v>0</v>
      </c>
    </row>
    <row r="20" spans="1:6" ht="38.25">
      <c r="A20" s="7">
        <v>11010500</v>
      </c>
      <c r="B20" s="8" t="s">
        <v>17</v>
      </c>
      <c r="C20" s="9">
        <f t="shared" si="0"/>
        <v>340000</v>
      </c>
      <c r="D20" s="10">
        <v>340000</v>
      </c>
      <c r="E20" s="10">
        <v>0</v>
      </c>
      <c r="F20" s="10">
        <v>0</v>
      </c>
    </row>
    <row r="21" spans="1:6" ht="12.75">
      <c r="A21" s="3">
        <v>11020000</v>
      </c>
      <c r="B21" s="4" t="s">
        <v>18</v>
      </c>
      <c r="C21" s="5">
        <f t="shared" si="0"/>
        <v>27200</v>
      </c>
      <c r="D21" s="6">
        <v>27200</v>
      </c>
      <c r="E21" s="6">
        <v>0</v>
      </c>
      <c r="F21" s="6">
        <v>0</v>
      </c>
    </row>
    <row r="22" spans="1:6" ht="25.5">
      <c r="A22" s="7">
        <v>11020200</v>
      </c>
      <c r="B22" s="8" t="s">
        <v>19</v>
      </c>
      <c r="C22" s="9">
        <f t="shared" si="0"/>
        <v>27200</v>
      </c>
      <c r="D22" s="10">
        <v>27200</v>
      </c>
      <c r="E22" s="10">
        <v>0</v>
      </c>
      <c r="F22" s="10">
        <v>0</v>
      </c>
    </row>
    <row r="23" spans="1:6" ht="25.5">
      <c r="A23" s="3">
        <v>13000000</v>
      </c>
      <c r="B23" s="4" t="s">
        <v>20</v>
      </c>
      <c r="C23" s="5">
        <f t="shared" si="0"/>
        <v>740600</v>
      </c>
      <c r="D23" s="6">
        <v>740600</v>
      </c>
      <c r="E23" s="6">
        <v>0</v>
      </c>
      <c r="F23" s="6">
        <v>0</v>
      </c>
    </row>
    <row r="24" spans="1:6" ht="25.5">
      <c r="A24" s="3">
        <v>13010000</v>
      </c>
      <c r="B24" s="4" t="s">
        <v>21</v>
      </c>
      <c r="C24" s="5">
        <f t="shared" si="0"/>
        <v>731600</v>
      </c>
      <c r="D24" s="6">
        <v>731600</v>
      </c>
      <c r="E24" s="6">
        <v>0</v>
      </c>
      <c r="F24" s="6">
        <v>0</v>
      </c>
    </row>
    <row r="25" spans="1:6" ht="51">
      <c r="A25" s="7">
        <v>13010100</v>
      </c>
      <c r="B25" s="8" t="s">
        <v>22</v>
      </c>
      <c r="C25" s="9">
        <f t="shared" si="0"/>
        <v>650000</v>
      </c>
      <c r="D25" s="10">
        <v>650000</v>
      </c>
      <c r="E25" s="10">
        <v>0</v>
      </c>
      <c r="F25" s="10">
        <v>0</v>
      </c>
    </row>
    <row r="26" spans="1:6" ht="63.75">
      <c r="A26" s="7">
        <v>13010200</v>
      </c>
      <c r="B26" s="8" t="s">
        <v>23</v>
      </c>
      <c r="C26" s="9">
        <f t="shared" si="0"/>
        <v>81600</v>
      </c>
      <c r="D26" s="10">
        <v>81600</v>
      </c>
      <c r="E26" s="10">
        <v>0</v>
      </c>
      <c r="F26" s="10">
        <v>0</v>
      </c>
    </row>
    <row r="27" spans="1:6" ht="25.5">
      <c r="A27" s="3">
        <v>13030000</v>
      </c>
      <c r="B27" s="4" t="s">
        <v>24</v>
      </c>
      <c r="C27" s="5">
        <f t="shared" si="0"/>
        <v>2700</v>
      </c>
      <c r="D27" s="6">
        <v>2700</v>
      </c>
      <c r="E27" s="6">
        <v>0</v>
      </c>
      <c r="F27" s="6">
        <v>0</v>
      </c>
    </row>
    <row r="28" spans="1:6" ht="38.25">
      <c r="A28" s="7">
        <v>13030100</v>
      </c>
      <c r="B28" s="8" t="s">
        <v>25</v>
      </c>
      <c r="C28" s="9">
        <f t="shared" si="0"/>
        <v>2700</v>
      </c>
      <c r="D28" s="10">
        <v>2700</v>
      </c>
      <c r="E28" s="10">
        <v>0</v>
      </c>
      <c r="F28" s="10">
        <v>0</v>
      </c>
    </row>
    <row r="29" spans="1:6" ht="38.25">
      <c r="A29" s="7">
        <v>13030200</v>
      </c>
      <c r="B29" s="8" t="s">
        <v>26</v>
      </c>
      <c r="C29" s="9">
        <f t="shared" si="0"/>
        <v>0</v>
      </c>
      <c r="D29" s="10">
        <v>0</v>
      </c>
      <c r="E29" s="10">
        <v>0</v>
      </c>
      <c r="F29" s="10">
        <v>0</v>
      </c>
    </row>
    <row r="30" spans="1:6" ht="25.5">
      <c r="A30" s="3">
        <v>13040000</v>
      </c>
      <c r="B30" s="4" t="s">
        <v>104</v>
      </c>
      <c r="C30" s="5">
        <f t="shared" si="0"/>
        <v>6300</v>
      </c>
      <c r="D30" s="6">
        <v>6300</v>
      </c>
      <c r="E30" s="6">
        <v>0</v>
      </c>
      <c r="F30" s="6">
        <v>0</v>
      </c>
    </row>
    <row r="31" spans="1:6" ht="38.25">
      <c r="A31" s="7">
        <v>13040100</v>
      </c>
      <c r="B31" s="8" t="s">
        <v>105</v>
      </c>
      <c r="C31" s="9">
        <f t="shared" si="0"/>
        <v>6300</v>
      </c>
      <c r="D31" s="10">
        <v>6300</v>
      </c>
      <c r="E31" s="10">
        <v>0</v>
      </c>
      <c r="F31" s="10">
        <v>0</v>
      </c>
    </row>
    <row r="32" spans="1:6" ht="12.75">
      <c r="A32" s="3">
        <v>14000000</v>
      </c>
      <c r="B32" s="4" t="s">
        <v>27</v>
      </c>
      <c r="C32" s="5">
        <f t="shared" si="0"/>
        <v>3020100</v>
      </c>
      <c r="D32" s="6">
        <v>3020100</v>
      </c>
      <c r="E32" s="6">
        <v>0</v>
      </c>
      <c r="F32" s="6">
        <v>0</v>
      </c>
    </row>
    <row r="33" spans="1:6" ht="25.5">
      <c r="A33" s="3">
        <v>14020000</v>
      </c>
      <c r="B33" s="4" t="s">
        <v>28</v>
      </c>
      <c r="C33" s="5">
        <f t="shared" si="0"/>
        <v>500000</v>
      </c>
      <c r="D33" s="6">
        <v>500000</v>
      </c>
      <c r="E33" s="6">
        <v>0</v>
      </c>
      <c r="F33" s="6">
        <v>0</v>
      </c>
    </row>
    <row r="34" spans="1:6" ht="12.75">
      <c r="A34" s="7">
        <v>14021900</v>
      </c>
      <c r="B34" s="8" t="s">
        <v>29</v>
      </c>
      <c r="C34" s="9">
        <f t="shared" si="0"/>
        <v>500000</v>
      </c>
      <c r="D34" s="10">
        <v>500000</v>
      </c>
      <c r="E34" s="10">
        <v>0</v>
      </c>
      <c r="F34" s="10">
        <v>0</v>
      </c>
    </row>
    <row r="35" spans="1:6" ht="38.25">
      <c r="A35" s="3">
        <v>14030000</v>
      </c>
      <c r="B35" s="4" t="s">
        <v>30</v>
      </c>
      <c r="C35" s="5">
        <f t="shared" si="0"/>
        <v>2000000</v>
      </c>
      <c r="D35" s="6">
        <v>2000000</v>
      </c>
      <c r="E35" s="6">
        <v>0</v>
      </c>
      <c r="F35" s="6">
        <v>0</v>
      </c>
    </row>
    <row r="36" spans="1:6" ht="12.75">
      <c r="A36" s="7">
        <v>14031900</v>
      </c>
      <c r="B36" s="8" t="s">
        <v>29</v>
      </c>
      <c r="C36" s="9">
        <f t="shared" si="0"/>
        <v>2000000</v>
      </c>
      <c r="D36" s="10">
        <v>2000000</v>
      </c>
      <c r="E36" s="10">
        <v>0</v>
      </c>
      <c r="F36" s="10">
        <v>0</v>
      </c>
    </row>
    <row r="37" spans="1:6" ht="38.25">
      <c r="A37" s="7">
        <v>14040000</v>
      </c>
      <c r="B37" s="8" t="s">
        <v>31</v>
      </c>
      <c r="C37" s="9">
        <f t="shared" si="0"/>
        <v>520100</v>
      </c>
      <c r="D37" s="10">
        <v>520100</v>
      </c>
      <c r="E37" s="10">
        <v>0</v>
      </c>
      <c r="F37" s="10">
        <v>0</v>
      </c>
    </row>
    <row r="38" spans="1:6" ht="38.25">
      <c r="A38" s="3">
        <v>18000000</v>
      </c>
      <c r="B38" s="4" t="s">
        <v>32</v>
      </c>
      <c r="C38" s="5">
        <f t="shared" si="0"/>
        <v>23935900</v>
      </c>
      <c r="D38" s="6">
        <v>23935900</v>
      </c>
      <c r="E38" s="6">
        <v>0</v>
      </c>
      <c r="F38" s="6">
        <v>0</v>
      </c>
    </row>
    <row r="39" spans="1:6" ht="12.75">
      <c r="A39" s="3">
        <v>18010000</v>
      </c>
      <c r="B39" s="4" t="s">
        <v>33</v>
      </c>
      <c r="C39" s="5">
        <f t="shared" si="0"/>
        <v>10994900</v>
      </c>
      <c r="D39" s="6">
        <v>10994900</v>
      </c>
      <c r="E39" s="6">
        <v>0</v>
      </c>
      <c r="F39" s="6">
        <v>0</v>
      </c>
    </row>
    <row r="40" spans="1:6" ht="51">
      <c r="A40" s="7">
        <v>18010100</v>
      </c>
      <c r="B40" s="8" t="s">
        <v>34</v>
      </c>
      <c r="C40" s="9">
        <f t="shared" si="0"/>
        <v>20000</v>
      </c>
      <c r="D40" s="10">
        <v>20000</v>
      </c>
      <c r="E40" s="10">
        <v>0</v>
      </c>
      <c r="F40" s="10">
        <v>0</v>
      </c>
    </row>
    <row r="41" spans="1:6" ht="51">
      <c r="A41" s="7">
        <v>18010200</v>
      </c>
      <c r="B41" s="8" t="s">
        <v>35</v>
      </c>
      <c r="C41" s="9">
        <f t="shared" si="0"/>
        <v>704500</v>
      </c>
      <c r="D41" s="10">
        <v>704500</v>
      </c>
      <c r="E41" s="10">
        <v>0</v>
      </c>
      <c r="F41" s="10">
        <v>0</v>
      </c>
    </row>
    <row r="42" spans="1:6" ht="51">
      <c r="A42" s="7">
        <v>18010300</v>
      </c>
      <c r="B42" s="8" t="s">
        <v>36</v>
      </c>
      <c r="C42" s="9">
        <f t="shared" si="0"/>
        <v>400500</v>
      </c>
      <c r="D42" s="10">
        <v>400500</v>
      </c>
      <c r="E42" s="10">
        <v>0</v>
      </c>
      <c r="F42" s="10">
        <v>0</v>
      </c>
    </row>
    <row r="43" spans="1:6" ht="51">
      <c r="A43" s="7">
        <v>18010400</v>
      </c>
      <c r="B43" s="8" t="s">
        <v>37</v>
      </c>
      <c r="C43" s="9">
        <f t="shared" si="0"/>
        <v>925000</v>
      </c>
      <c r="D43" s="10">
        <v>925000</v>
      </c>
      <c r="E43" s="10">
        <v>0</v>
      </c>
      <c r="F43" s="10">
        <v>0</v>
      </c>
    </row>
    <row r="44" spans="1:6" ht="12.75">
      <c r="A44" s="7">
        <v>18010500</v>
      </c>
      <c r="B44" s="8" t="s">
        <v>38</v>
      </c>
      <c r="C44" s="9">
        <f t="shared" si="0"/>
        <v>760000</v>
      </c>
      <c r="D44" s="10">
        <v>760000</v>
      </c>
      <c r="E44" s="10">
        <v>0</v>
      </c>
      <c r="F44" s="10">
        <v>0</v>
      </c>
    </row>
    <row r="45" spans="1:6" ht="12.75">
      <c r="A45" s="7">
        <v>18010600</v>
      </c>
      <c r="B45" s="8" t="s">
        <v>39</v>
      </c>
      <c r="C45" s="9">
        <f t="shared" si="0"/>
        <v>4600000</v>
      </c>
      <c r="D45" s="10">
        <v>4600000</v>
      </c>
      <c r="E45" s="10">
        <v>0</v>
      </c>
      <c r="F45" s="10">
        <v>0</v>
      </c>
    </row>
    <row r="46" spans="1:6" ht="12.75">
      <c r="A46" s="7">
        <v>18010700</v>
      </c>
      <c r="B46" s="8" t="s">
        <v>40</v>
      </c>
      <c r="C46" s="9">
        <f aca="true" t="shared" si="1" ref="C46:C77">D46+E46</f>
        <v>2364900</v>
      </c>
      <c r="D46" s="10">
        <v>2364900</v>
      </c>
      <c r="E46" s="10">
        <v>0</v>
      </c>
      <c r="F46" s="10">
        <v>0</v>
      </c>
    </row>
    <row r="47" spans="1:6" ht="12.75">
      <c r="A47" s="7">
        <v>18010900</v>
      </c>
      <c r="B47" s="8" t="s">
        <v>41</v>
      </c>
      <c r="C47" s="9">
        <f t="shared" si="1"/>
        <v>1220000</v>
      </c>
      <c r="D47" s="10">
        <v>1220000</v>
      </c>
      <c r="E47" s="10">
        <v>0</v>
      </c>
      <c r="F47" s="10">
        <v>0</v>
      </c>
    </row>
    <row r="48" spans="1:6" ht="12.75">
      <c r="A48" s="3">
        <v>18030000</v>
      </c>
      <c r="B48" s="4" t="s">
        <v>42</v>
      </c>
      <c r="C48" s="5">
        <f t="shared" si="1"/>
        <v>1000</v>
      </c>
      <c r="D48" s="6">
        <v>1000</v>
      </c>
      <c r="E48" s="6">
        <v>0</v>
      </c>
      <c r="F48" s="6">
        <v>0</v>
      </c>
    </row>
    <row r="49" spans="1:6" ht="25.5">
      <c r="A49" s="7">
        <v>18030200</v>
      </c>
      <c r="B49" s="8" t="s">
        <v>43</v>
      </c>
      <c r="C49" s="9">
        <f t="shared" si="1"/>
        <v>1000</v>
      </c>
      <c r="D49" s="10">
        <v>1000</v>
      </c>
      <c r="E49" s="10">
        <v>0</v>
      </c>
      <c r="F49" s="10">
        <v>0</v>
      </c>
    </row>
    <row r="50" spans="1:6" ht="12.75">
      <c r="A50" s="3">
        <v>18050000</v>
      </c>
      <c r="B50" s="4" t="s">
        <v>44</v>
      </c>
      <c r="C50" s="5">
        <f t="shared" si="1"/>
        <v>12940000</v>
      </c>
      <c r="D50" s="6">
        <v>12940000</v>
      </c>
      <c r="E50" s="6">
        <v>0</v>
      </c>
      <c r="F50" s="6">
        <v>0</v>
      </c>
    </row>
    <row r="51" spans="1:6" ht="12.75">
      <c r="A51" s="7">
        <v>18050300</v>
      </c>
      <c r="B51" s="8" t="s">
        <v>45</v>
      </c>
      <c r="C51" s="9">
        <f t="shared" si="1"/>
        <v>300000</v>
      </c>
      <c r="D51" s="10">
        <v>300000</v>
      </c>
      <c r="E51" s="10">
        <v>0</v>
      </c>
      <c r="F51" s="10">
        <v>0</v>
      </c>
    </row>
    <row r="52" spans="1:6" ht="12.75">
      <c r="A52" s="7">
        <v>18050400</v>
      </c>
      <c r="B52" s="8" t="s">
        <v>46</v>
      </c>
      <c r="C52" s="9">
        <f t="shared" si="1"/>
        <v>6940000</v>
      </c>
      <c r="D52" s="10">
        <v>6940000</v>
      </c>
      <c r="E52" s="10">
        <v>0</v>
      </c>
      <c r="F52" s="10">
        <v>0</v>
      </c>
    </row>
    <row r="53" spans="1:6" ht="63.75">
      <c r="A53" s="7">
        <v>18050500</v>
      </c>
      <c r="B53" s="8" t="s">
        <v>47</v>
      </c>
      <c r="C53" s="9">
        <f t="shared" si="1"/>
        <v>5700000</v>
      </c>
      <c r="D53" s="10">
        <v>5700000</v>
      </c>
      <c r="E53" s="10">
        <v>0</v>
      </c>
      <c r="F53" s="10">
        <v>0</v>
      </c>
    </row>
    <row r="54" spans="1:6" ht="12.75">
      <c r="A54" s="3">
        <v>19000000</v>
      </c>
      <c r="B54" s="4" t="s">
        <v>48</v>
      </c>
      <c r="C54" s="5">
        <f t="shared" si="1"/>
        <v>36000</v>
      </c>
      <c r="D54" s="6">
        <v>0</v>
      </c>
      <c r="E54" s="6">
        <v>36000</v>
      </c>
      <c r="F54" s="6">
        <v>0</v>
      </c>
    </row>
    <row r="55" spans="1:6" ht="12.75">
      <c r="A55" s="3">
        <v>19010000</v>
      </c>
      <c r="B55" s="4" t="s">
        <v>49</v>
      </c>
      <c r="C55" s="5">
        <f t="shared" si="1"/>
        <v>36000</v>
      </c>
      <c r="D55" s="6">
        <v>0</v>
      </c>
      <c r="E55" s="6">
        <v>36000</v>
      </c>
      <c r="F55" s="6">
        <v>0</v>
      </c>
    </row>
    <row r="56" spans="1:6" ht="63.75">
      <c r="A56" s="7">
        <v>19010100</v>
      </c>
      <c r="B56" s="8" t="s">
        <v>50</v>
      </c>
      <c r="C56" s="9">
        <f t="shared" si="1"/>
        <v>10000</v>
      </c>
      <c r="D56" s="10">
        <v>0</v>
      </c>
      <c r="E56" s="10">
        <v>10000</v>
      </c>
      <c r="F56" s="10">
        <v>0</v>
      </c>
    </row>
    <row r="57" spans="1:6" ht="25.5">
      <c r="A57" s="7">
        <v>19010200</v>
      </c>
      <c r="B57" s="8" t="s">
        <v>51</v>
      </c>
      <c r="C57" s="9">
        <f t="shared" si="1"/>
        <v>6000</v>
      </c>
      <c r="D57" s="10">
        <v>0</v>
      </c>
      <c r="E57" s="10">
        <v>6000</v>
      </c>
      <c r="F57" s="10">
        <v>0</v>
      </c>
    </row>
    <row r="58" spans="1:6" ht="51">
      <c r="A58" s="7">
        <v>19010300</v>
      </c>
      <c r="B58" s="8" t="s">
        <v>52</v>
      </c>
      <c r="C58" s="9">
        <f t="shared" si="1"/>
        <v>20000</v>
      </c>
      <c r="D58" s="10">
        <v>0</v>
      </c>
      <c r="E58" s="10">
        <v>20000</v>
      </c>
      <c r="F58" s="10">
        <v>0</v>
      </c>
    </row>
    <row r="59" spans="1:6" ht="12.75">
      <c r="A59" s="3">
        <v>20000000</v>
      </c>
      <c r="B59" s="4" t="s">
        <v>53</v>
      </c>
      <c r="C59" s="5">
        <f t="shared" si="1"/>
        <v>4426176</v>
      </c>
      <c r="D59" s="6">
        <v>1936800</v>
      </c>
      <c r="E59" s="6">
        <v>2489376</v>
      </c>
      <c r="F59" s="6">
        <v>0</v>
      </c>
    </row>
    <row r="60" spans="1:6" ht="25.5">
      <c r="A60" s="3">
        <v>21000000</v>
      </c>
      <c r="B60" s="4" t="s">
        <v>54</v>
      </c>
      <c r="C60" s="5">
        <f t="shared" si="1"/>
        <v>211900</v>
      </c>
      <c r="D60" s="6">
        <v>211900</v>
      </c>
      <c r="E60" s="6">
        <v>0</v>
      </c>
      <c r="F60" s="6">
        <v>0</v>
      </c>
    </row>
    <row r="61" spans="1:6" ht="89.25">
      <c r="A61" s="3">
        <v>21010000</v>
      </c>
      <c r="B61" s="4" t="s">
        <v>55</v>
      </c>
      <c r="C61" s="5">
        <f t="shared" si="1"/>
        <v>11400</v>
      </c>
      <c r="D61" s="6">
        <v>11400</v>
      </c>
      <c r="E61" s="6">
        <v>0</v>
      </c>
      <c r="F61" s="6">
        <v>0</v>
      </c>
    </row>
    <row r="62" spans="1:6" ht="51">
      <c r="A62" s="7">
        <v>21010300</v>
      </c>
      <c r="B62" s="8" t="s">
        <v>56</v>
      </c>
      <c r="C62" s="9">
        <f t="shared" si="1"/>
        <v>11400</v>
      </c>
      <c r="D62" s="10">
        <v>11400</v>
      </c>
      <c r="E62" s="10">
        <v>0</v>
      </c>
      <c r="F62" s="10">
        <v>0</v>
      </c>
    </row>
    <row r="63" spans="1:6" ht="12.75">
      <c r="A63" s="3">
        <v>21080000</v>
      </c>
      <c r="B63" s="4" t="s">
        <v>57</v>
      </c>
      <c r="C63" s="5">
        <f t="shared" si="1"/>
        <v>200500</v>
      </c>
      <c r="D63" s="6">
        <v>200500</v>
      </c>
      <c r="E63" s="6">
        <v>0</v>
      </c>
      <c r="F63" s="6">
        <v>0</v>
      </c>
    </row>
    <row r="64" spans="1:6" ht="12.75">
      <c r="A64" s="7">
        <v>21081100</v>
      </c>
      <c r="B64" s="8" t="s">
        <v>58</v>
      </c>
      <c r="C64" s="9">
        <f t="shared" si="1"/>
        <v>40500</v>
      </c>
      <c r="D64" s="10">
        <v>40500</v>
      </c>
      <c r="E64" s="10">
        <v>0</v>
      </c>
      <c r="F64" s="10">
        <v>0</v>
      </c>
    </row>
    <row r="65" spans="1:6" ht="51">
      <c r="A65" s="7">
        <v>21081500</v>
      </c>
      <c r="B65" s="8" t="s">
        <v>59</v>
      </c>
      <c r="C65" s="9">
        <f t="shared" si="1"/>
        <v>160000</v>
      </c>
      <c r="D65" s="10">
        <v>160000</v>
      </c>
      <c r="E65" s="10">
        <v>0</v>
      </c>
      <c r="F65" s="10">
        <v>0</v>
      </c>
    </row>
    <row r="66" spans="1:6" ht="38.25">
      <c r="A66" s="3">
        <v>22000000</v>
      </c>
      <c r="B66" s="4" t="s">
        <v>60</v>
      </c>
      <c r="C66" s="5">
        <f t="shared" si="1"/>
        <v>1609000</v>
      </c>
      <c r="D66" s="6">
        <v>1609000</v>
      </c>
      <c r="E66" s="6">
        <v>0</v>
      </c>
      <c r="F66" s="6">
        <v>0</v>
      </c>
    </row>
    <row r="67" spans="1:6" ht="25.5">
      <c r="A67" s="3">
        <v>22010000</v>
      </c>
      <c r="B67" s="4" t="s">
        <v>61</v>
      </c>
      <c r="C67" s="5">
        <f t="shared" si="1"/>
        <v>1491600</v>
      </c>
      <c r="D67" s="6">
        <v>1491600</v>
      </c>
      <c r="E67" s="6">
        <v>0</v>
      </c>
      <c r="F67" s="6">
        <v>0</v>
      </c>
    </row>
    <row r="68" spans="1:6" ht="51">
      <c r="A68" s="7">
        <v>22010300</v>
      </c>
      <c r="B68" s="8" t="s">
        <v>62</v>
      </c>
      <c r="C68" s="9">
        <f t="shared" si="1"/>
        <v>35200</v>
      </c>
      <c r="D68" s="10">
        <v>35200</v>
      </c>
      <c r="E68" s="10">
        <v>0</v>
      </c>
      <c r="F68" s="10">
        <v>0</v>
      </c>
    </row>
    <row r="69" spans="1:6" ht="25.5">
      <c r="A69" s="7">
        <v>22012500</v>
      </c>
      <c r="B69" s="8" t="s">
        <v>63</v>
      </c>
      <c r="C69" s="9">
        <f t="shared" si="1"/>
        <v>502800</v>
      </c>
      <c r="D69" s="10">
        <v>502800</v>
      </c>
      <c r="E69" s="10">
        <v>0</v>
      </c>
      <c r="F69" s="10">
        <v>0</v>
      </c>
    </row>
    <row r="70" spans="1:6" ht="38.25">
      <c r="A70" s="7">
        <v>22012600</v>
      </c>
      <c r="B70" s="8" t="s">
        <v>64</v>
      </c>
      <c r="C70" s="9">
        <f t="shared" si="1"/>
        <v>950400</v>
      </c>
      <c r="D70" s="10">
        <v>950400</v>
      </c>
      <c r="E70" s="10">
        <v>0</v>
      </c>
      <c r="F70" s="10">
        <v>0</v>
      </c>
    </row>
    <row r="71" spans="1:6" ht="89.25">
      <c r="A71" s="7">
        <v>22012900</v>
      </c>
      <c r="B71" s="8" t="s">
        <v>65</v>
      </c>
      <c r="C71" s="9">
        <f t="shared" si="1"/>
        <v>3200</v>
      </c>
      <c r="D71" s="10">
        <v>3200</v>
      </c>
      <c r="E71" s="10">
        <v>0</v>
      </c>
      <c r="F71" s="10">
        <v>0</v>
      </c>
    </row>
    <row r="72" spans="1:6" ht="51">
      <c r="A72" s="3">
        <v>22080000</v>
      </c>
      <c r="B72" s="4" t="s">
        <v>66</v>
      </c>
      <c r="C72" s="5">
        <f t="shared" si="1"/>
        <v>111400</v>
      </c>
      <c r="D72" s="6">
        <v>111400</v>
      </c>
      <c r="E72" s="6">
        <v>0</v>
      </c>
      <c r="F72" s="6">
        <v>0</v>
      </c>
    </row>
    <row r="73" spans="1:6" ht="51">
      <c r="A73" s="7">
        <v>22080400</v>
      </c>
      <c r="B73" s="8" t="s">
        <v>67</v>
      </c>
      <c r="C73" s="9">
        <f t="shared" si="1"/>
        <v>111400</v>
      </c>
      <c r="D73" s="10">
        <v>111400</v>
      </c>
      <c r="E73" s="10">
        <v>0</v>
      </c>
      <c r="F73" s="10">
        <v>0</v>
      </c>
    </row>
    <row r="74" spans="1:6" ht="12.75">
      <c r="A74" s="3">
        <v>22090000</v>
      </c>
      <c r="B74" s="4" t="s">
        <v>68</v>
      </c>
      <c r="C74" s="5">
        <f t="shared" si="1"/>
        <v>6000</v>
      </c>
      <c r="D74" s="6">
        <v>6000</v>
      </c>
      <c r="E74" s="6">
        <v>0</v>
      </c>
      <c r="F74" s="6">
        <v>0</v>
      </c>
    </row>
    <row r="75" spans="1:6" ht="51">
      <c r="A75" s="7">
        <v>22090100</v>
      </c>
      <c r="B75" s="8" t="s">
        <v>69</v>
      </c>
      <c r="C75" s="9">
        <f t="shared" si="1"/>
        <v>1500</v>
      </c>
      <c r="D75" s="10">
        <v>1500</v>
      </c>
      <c r="E75" s="10">
        <v>0</v>
      </c>
      <c r="F75" s="10">
        <v>0</v>
      </c>
    </row>
    <row r="76" spans="1:6" ht="38.25">
      <c r="A76" s="7">
        <v>22090400</v>
      </c>
      <c r="B76" s="8" t="s">
        <v>70</v>
      </c>
      <c r="C76" s="9">
        <f t="shared" si="1"/>
        <v>4500</v>
      </c>
      <c r="D76" s="10">
        <v>4500</v>
      </c>
      <c r="E76" s="10">
        <v>0</v>
      </c>
      <c r="F76" s="10">
        <v>0</v>
      </c>
    </row>
    <row r="77" spans="1:6" ht="12.75">
      <c r="A77" s="3">
        <v>24000000</v>
      </c>
      <c r="B77" s="4" t="s">
        <v>71</v>
      </c>
      <c r="C77" s="5">
        <f t="shared" si="1"/>
        <v>115900</v>
      </c>
      <c r="D77" s="6">
        <v>115900</v>
      </c>
      <c r="E77" s="6">
        <v>0</v>
      </c>
      <c r="F77" s="6">
        <v>0</v>
      </c>
    </row>
    <row r="78" spans="1:6" ht="12.75">
      <c r="A78" s="3">
        <v>24060000</v>
      </c>
      <c r="B78" s="4" t="s">
        <v>57</v>
      </c>
      <c r="C78" s="5">
        <f aca="true" t="shared" si="2" ref="C78:C106">D78+E78</f>
        <v>115900</v>
      </c>
      <c r="D78" s="6">
        <v>115900</v>
      </c>
      <c r="E78" s="6">
        <v>0</v>
      </c>
      <c r="F78" s="6">
        <v>0</v>
      </c>
    </row>
    <row r="79" spans="1:6" ht="12.75">
      <c r="A79" s="7">
        <v>24060300</v>
      </c>
      <c r="B79" s="8" t="s">
        <v>57</v>
      </c>
      <c r="C79" s="9">
        <f t="shared" si="2"/>
        <v>15500</v>
      </c>
      <c r="D79" s="10">
        <v>15500</v>
      </c>
      <c r="E79" s="10">
        <v>0</v>
      </c>
      <c r="F79" s="10">
        <v>0</v>
      </c>
    </row>
    <row r="80" spans="1:6" ht="89.25">
      <c r="A80" s="7">
        <v>24062200</v>
      </c>
      <c r="B80" s="8" t="s">
        <v>72</v>
      </c>
      <c r="C80" s="9">
        <f t="shared" si="2"/>
        <v>100400</v>
      </c>
      <c r="D80" s="10">
        <v>100400</v>
      </c>
      <c r="E80" s="10">
        <v>0</v>
      </c>
      <c r="F80" s="10">
        <v>0</v>
      </c>
    </row>
    <row r="81" spans="1:6" ht="25.5">
      <c r="A81" s="3">
        <v>25000000</v>
      </c>
      <c r="B81" s="4" t="s">
        <v>73</v>
      </c>
      <c r="C81" s="5">
        <f t="shared" si="2"/>
        <v>2489376</v>
      </c>
      <c r="D81" s="6">
        <v>0</v>
      </c>
      <c r="E81" s="6">
        <v>2489376</v>
      </c>
      <c r="F81" s="6">
        <v>0</v>
      </c>
    </row>
    <row r="82" spans="1:6" ht="38.25">
      <c r="A82" s="3">
        <v>25010000</v>
      </c>
      <c r="B82" s="4" t="s">
        <v>74</v>
      </c>
      <c r="C82" s="5">
        <f t="shared" si="2"/>
        <v>2032126</v>
      </c>
      <c r="D82" s="6">
        <v>0</v>
      </c>
      <c r="E82" s="6">
        <v>2032126</v>
      </c>
      <c r="F82" s="6">
        <v>0</v>
      </c>
    </row>
    <row r="83" spans="1:6" ht="38.25">
      <c r="A83" s="7">
        <v>25010100</v>
      </c>
      <c r="B83" s="8" t="s">
        <v>75</v>
      </c>
      <c r="C83" s="9">
        <f t="shared" si="2"/>
        <v>2010126</v>
      </c>
      <c r="D83" s="10">
        <v>0</v>
      </c>
      <c r="E83" s="10">
        <v>2010126</v>
      </c>
      <c r="F83" s="10">
        <v>0</v>
      </c>
    </row>
    <row r="84" spans="1:6" ht="25.5">
      <c r="A84" s="7">
        <v>25010200</v>
      </c>
      <c r="B84" s="8" t="s">
        <v>76</v>
      </c>
      <c r="C84" s="9">
        <f t="shared" si="2"/>
        <v>16000</v>
      </c>
      <c r="D84" s="10">
        <v>0</v>
      </c>
      <c r="E84" s="10">
        <v>16000</v>
      </c>
      <c r="F84" s="10">
        <v>0</v>
      </c>
    </row>
    <row r="85" spans="1:6" ht="38.25">
      <c r="A85" s="7">
        <v>25010400</v>
      </c>
      <c r="B85" s="8" t="s">
        <v>77</v>
      </c>
      <c r="C85" s="9">
        <f t="shared" si="2"/>
        <v>6000</v>
      </c>
      <c r="D85" s="10">
        <v>0</v>
      </c>
      <c r="E85" s="10">
        <v>6000</v>
      </c>
      <c r="F85" s="10">
        <v>0</v>
      </c>
    </row>
    <row r="86" spans="1:6" ht="25.5">
      <c r="A86" s="3">
        <v>25020000</v>
      </c>
      <c r="B86" s="4" t="s">
        <v>78</v>
      </c>
      <c r="C86" s="5">
        <f t="shared" si="2"/>
        <v>457250</v>
      </c>
      <c r="D86" s="6">
        <v>0</v>
      </c>
      <c r="E86" s="6">
        <v>457250</v>
      </c>
      <c r="F86" s="6">
        <v>0</v>
      </c>
    </row>
    <row r="87" spans="1:6" ht="12.75">
      <c r="A87" s="7">
        <v>25020100</v>
      </c>
      <c r="B87" s="8" t="s">
        <v>79</v>
      </c>
      <c r="C87" s="9">
        <f t="shared" si="2"/>
        <v>187250</v>
      </c>
      <c r="D87" s="10">
        <v>0</v>
      </c>
      <c r="E87" s="10">
        <v>187250</v>
      </c>
      <c r="F87" s="10">
        <v>0</v>
      </c>
    </row>
    <row r="88" spans="1:6" ht="89.25">
      <c r="A88" s="7">
        <v>25020200</v>
      </c>
      <c r="B88" s="8" t="s">
        <v>80</v>
      </c>
      <c r="C88" s="9">
        <f t="shared" si="2"/>
        <v>270000</v>
      </c>
      <c r="D88" s="10">
        <v>0</v>
      </c>
      <c r="E88" s="10">
        <v>270000</v>
      </c>
      <c r="F88" s="10">
        <v>0</v>
      </c>
    </row>
    <row r="89" spans="1:6" ht="12.75">
      <c r="A89" s="3">
        <v>30000000</v>
      </c>
      <c r="B89" s="4" t="s">
        <v>81</v>
      </c>
      <c r="C89" s="5">
        <f t="shared" si="2"/>
        <v>1000</v>
      </c>
      <c r="D89" s="6">
        <v>1000</v>
      </c>
      <c r="E89" s="6">
        <v>0</v>
      </c>
      <c r="F89" s="6">
        <v>0</v>
      </c>
    </row>
    <row r="90" spans="1:6" ht="25.5">
      <c r="A90" s="3">
        <v>31000000</v>
      </c>
      <c r="B90" s="4" t="s">
        <v>82</v>
      </c>
      <c r="C90" s="5">
        <f t="shared" si="2"/>
        <v>1000</v>
      </c>
      <c r="D90" s="6">
        <v>1000</v>
      </c>
      <c r="E90" s="6">
        <v>0</v>
      </c>
      <c r="F90" s="6">
        <v>0</v>
      </c>
    </row>
    <row r="91" spans="1:6" ht="89.25">
      <c r="A91" s="3">
        <v>31010000</v>
      </c>
      <c r="B91" s="4" t="s">
        <v>83</v>
      </c>
      <c r="C91" s="5">
        <f t="shared" si="2"/>
        <v>1000</v>
      </c>
      <c r="D91" s="6">
        <v>1000</v>
      </c>
      <c r="E91" s="6">
        <v>0</v>
      </c>
      <c r="F91" s="6">
        <v>0</v>
      </c>
    </row>
    <row r="92" spans="1:6" ht="76.5">
      <c r="A92" s="7">
        <v>31010200</v>
      </c>
      <c r="B92" s="8" t="s">
        <v>84</v>
      </c>
      <c r="C92" s="9">
        <f t="shared" si="2"/>
        <v>1000</v>
      </c>
      <c r="D92" s="10">
        <v>1000</v>
      </c>
      <c r="E92" s="10">
        <v>0</v>
      </c>
      <c r="F92" s="10">
        <v>0</v>
      </c>
    </row>
    <row r="93" spans="1:6" ht="25.5">
      <c r="A93" s="11"/>
      <c r="B93" s="12" t="s">
        <v>85</v>
      </c>
      <c r="C93" s="5">
        <f t="shared" si="2"/>
        <v>95193976</v>
      </c>
      <c r="D93" s="5">
        <v>92668600</v>
      </c>
      <c r="E93" s="5">
        <v>2525376</v>
      </c>
      <c r="F93" s="5">
        <v>0</v>
      </c>
    </row>
    <row r="94" spans="1:6" ht="12.75">
      <c r="A94" s="3">
        <v>40000000</v>
      </c>
      <c r="B94" s="4" t="s">
        <v>86</v>
      </c>
      <c r="C94" s="5">
        <f t="shared" si="2"/>
        <v>95451944</v>
      </c>
      <c r="D94" s="6">
        <v>95451944</v>
      </c>
      <c r="E94" s="6">
        <v>0</v>
      </c>
      <c r="F94" s="6">
        <v>0</v>
      </c>
    </row>
    <row r="95" spans="1:6" ht="12.75">
      <c r="A95" s="3">
        <v>41000000</v>
      </c>
      <c r="B95" s="4" t="s">
        <v>87</v>
      </c>
      <c r="C95" s="5">
        <f t="shared" si="2"/>
        <v>95451944</v>
      </c>
      <c r="D95" s="6">
        <v>95451944</v>
      </c>
      <c r="E95" s="6">
        <v>0</v>
      </c>
      <c r="F95" s="6">
        <v>0</v>
      </c>
    </row>
    <row r="96" spans="1:6" ht="25.5">
      <c r="A96" s="3">
        <v>41020000</v>
      </c>
      <c r="B96" s="4" t="s">
        <v>88</v>
      </c>
      <c r="C96" s="5">
        <f t="shared" si="2"/>
        <v>21927200</v>
      </c>
      <c r="D96" s="6">
        <v>21927200</v>
      </c>
      <c r="E96" s="6">
        <v>0</v>
      </c>
      <c r="F96" s="6">
        <v>0</v>
      </c>
    </row>
    <row r="97" spans="1:6" ht="12.75">
      <c r="A97" s="7">
        <v>41020100</v>
      </c>
      <c r="B97" s="8" t="s">
        <v>89</v>
      </c>
      <c r="C97" s="9">
        <f t="shared" si="2"/>
        <v>21927200</v>
      </c>
      <c r="D97" s="10">
        <v>21927200</v>
      </c>
      <c r="E97" s="10">
        <v>0</v>
      </c>
      <c r="F97" s="10">
        <v>0</v>
      </c>
    </row>
    <row r="98" spans="1:6" ht="25.5">
      <c r="A98" s="3">
        <v>41030000</v>
      </c>
      <c r="B98" s="4" t="s">
        <v>90</v>
      </c>
      <c r="C98" s="5">
        <f t="shared" si="2"/>
        <v>68036600</v>
      </c>
      <c r="D98" s="6">
        <v>68036600</v>
      </c>
      <c r="E98" s="6">
        <v>0</v>
      </c>
      <c r="F98" s="6">
        <v>0</v>
      </c>
    </row>
    <row r="99" spans="1:6" ht="25.5">
      <c r="A99" s="7">
        <v>41033900</v>
      </c>
      <c r="B99" s="8" t="s">
        <v>91</v>
      </c>
      <c r="C99" s="9">
        <f t="shared" si="2"/>
        <v>68036600</v>
      </c>
      <c r="D99" s="10">
        <v>68036600</v>
      </c>
      <c r="E99" s="10">
        <v>0</v>
      </c>
      <c r="F99" s="10">
        <v>0</v>
      </c>
    </row>
    <row r="100" spans="1:6" ht="25.5">
      <c r="A100" s="3">
        <v>41040000</v>
      </c>
      <c r="B100" s="4" t="s">
        <v>92</v>
      </c>
      <c r="C100" s="5">
        <f t="shared" si="2"/>
        <v>3665967</v>
      </c>
      <c r="D100" s="6">
        <v>3665967</v>
      </c>
      <c r="E100" s="6">
        <v>0</v>
      </c>
      <c r="F100" s="6">
        <v>0</v>
      </c>
    </row>
    <row r="101" spans="1:6" ht="63.75">
      <c r="A101" s="7">
        <v>41040200</v>
      </c>
      <c r="B101" s="8" t="s">
        <v>93</v>
      </c>
      <c r="C101" s="9">
        <f t="shared" si="2"/>
        <v>3665967</v>
      </c>
      <c r="D101" s="10">
        <v>3665967</v>
      </c>
      <c r="E101" s="10">
        <v>0</v>
      </c>
      <c r="F101" s="10">
        <v>0</v>
      </c>
    </row>
    <row r="102" spans="1:6" ht="25.5">
      <c r="A102" s="3">
        <v>41050000</v>
      </c>
      <c r="B102" s="4" t="s">
        <v>94</v>
      </c>
      <c r="C102" s="5">
        <f t="shared" si="2"/>
        <v>1822177</v>
      </c>
      <c r="D102" s="6">
        <v>1822177</v>
      </c>
      <c r="E102" s="6">
        <v>0</v>
      </c>
      <c r="F102" s="6">
        <v>0</v>
      </c>
    </row>
    <row r="103" spans="1:6" ht="38.25">
      <c r="A103" s="7">
        <v>41051000</v>
      </c>
      <c r="B103" s="8" t="s">
        <v>95</v>
      </c>
      <c r="C103" s="9">
        <f t="shared" si="2"/>
        <v>1086500</v>
      </c>
      <c r="D103" s="10">
        <v>1086500</v>
      </c>
      <c r="E103" s="10">
        <v>0</v>
      </c>
      <c r="F103" s="10">
        <v>0</v>
      </c>
    </row>
    <row r="104" spans="1:6" ht="51">
      <c r="A104" s="7">
        <v>41051200</v>
      </c>
      <c r="B104" s="8" t="s">
        <v>96</v>
      </c>
      <c r="C104" s="9">
        <f t="shared" si="2"/>
        <v>154377</v>
      </c>
      <c r="D104" s="10">
        <v>154377</v>
      </c>
      <c r="E104" s="10">
        <v>0</v>
      </c>
      <c r="F104" s="10">
        <v>0</v>
      </c>
    </row>
    <row r="105" spans="1:6" ht="63.75">
      <c r="A105" s="7">
        <v>41055000</v>
      </c>
      <c r="B105" s="8" t="s">
        <v>97</v>
      </c>
      <c r="C105" s="9">
        <f t="shared" si="2"/>
        <v>581300</v>
      </c>
      <c r="D105" s="10">
        <v>581300</v>
      </c>
      <c r="E105" s="10">
        <v>0</v>
      </c>
      <c r="F105" s="10">
        <v>0</v>
      </c>
    </row>
    <row r="106" spans="1:6" ht="12.75">
      <c r="A106" s="13" t="s">
        <v>99</v>
      </c>
      <c r="B106" s="12" t="s">
        <v>98</v>
      </c>
      <c r="C106" s="5">
        <f t="shared" si="2"/>
        <v>190645920</v>
      </c>
      <c r="D106" s="5">
        <v>188120544</v>
      </c>
      <c r="E106" s="5">
        <v>2525376</v>
      </c>
      <c r="F106" s="5">
        <v>0</v>
      </c>
    </row>
    <row r="107" s="74" customFormat="1" ht="18.75"/>
    <row r="108" s="74" customFormat="1" ht="18.75"/>
    <row r="109" spans="1:5" s="74" customFormat="1" ht="18.75">
      <c r="A109" s="88" t="s">
        <v>100</v>
      </c>
      <c r="B109" s="88"/>
      <c r="C109" s="88"/>
      <c r="D109" s="88"/>
      <c r="E109" s="88" t="s">
        <v>101</v>
      </c>
    </row>
  </sheetData>
  <sheetProtection/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zoomScaleSheetLayoutView="100" zoomScalePageLayoutView="0" workbookViewId="0" topLeftCell="A1">
      <selection activeCell="A32" sqref="A32"/>
    </sheetView>
  </sheetViews>
  <sheetFormatPr defaultColWidth="9.00390625" defaultRowHeight="12.75"/>
  <cols>
    <col min="2" max="2" width="55.875" style="0" bestFit="1" customWidth="1"/>
    <col min="3" max="4" width="14.125" style="0" customWidth="1"/>
    <col min="5" max="6" width="11.75390625" style="0" customWidth="1"/>
  </cols>
  <sheetData>
    <row r="1" ht="18.75">
      <c r="C1" s="74" t="s">
        <v>110</v>
      </c>
    </row>
    <row r="2" ht="18.75">
      <c r="C2" s="78" t="s">
        <v>1</v>
      </c>
    </row>
    <row r="3" ht="18.75">
      <c r="C3" s="78" t="s">
        <v>107</v>
      </c>
    </row>
    <row r="4" ht="18.75">
      <c r="C4" s="78" t="s">
        <v>108</v>
      </c>
    </row>
    <row r="5" ht="18.75">
      <c r="C5" s="78" t="s">
        <v>109</v>
      </c>
    </row>
    <row r="8" spans="1:6" ht="12.75">
      <c r="A8" s="145" t="s">
        <v>111</v>
      </c>
      <c r="B8" s="146"/>
      <c r="C8" s="146"/>
      <c r="D8" s="146"/>
      <c r="E8" s="146"/>
      <c r="F8" s="146"/>
    </row>
    <row r="9" spans="1:6" ht="12.75">
      <c r="A9" s="17" t="s">
        <v>102</v>
      </c>
      <c r="B9" s="14"/>
      <c r="C9" s="14"/>
      <c r="D9" s="14"/>
      <c r="E9" s="14"/>
      <c r="F9" s="14"/>
    </row>
    <row r="10" spans="1:6" ht="12.75">
      <c r="A10" s="16" t="s">
        <v>103</v>
      </c>
      <c r="F10" s="15" t="s">
        <v>3</v>
      </c>
    </row>
    <row r="11" spans="1:6" ht="12.75">
      <c r="A11" s="139" t="s">
        <v>4</v>
      </c>
      <c r="B11" s="139" t="s">
        <v>112</v>
      </c>
      <c r="C11" s="147" t="s">
        <v>6</v>
      </c>
      <c r="D11" s="150" t="s">
        <v>7</v>
      </c>
      <c r="E11" s="139" t="s">
        <v>8</v>
      </c>
      <c r="F11" s="139"/>
    </row>
    <row r="12" spans="1:6" ht="12.75">
      <c r="A12" s="139"/>
      <c r="B12" s="139"/>
      <c r="C12" s="148"/>
      <c r="D12" s="151"/>
      <c r="E12" s="139" t="s">
        <v>9</v>
      </c>
      <c r="F12" s="139" t="s">
        <v>10</v>
      </c>
    </row>
    <row r="13" spans="1:6" ht="12.75">
      <c r="A13" s="139"/>
      <c r="B13" s="139"/>
      <c r="C13" s="149"/>
      <c r="D13" s="152"/>
      <c r="E13" s="139"/>
      <c r="F13" s="139"/>
    </row>
    <row r="14" spans="1:6" ht="12.75">
      <c r="A14" s="1">
        <v>1</v>
      </c>
      <c r="B14" s="1">
        <v>2</v>
      </c>
      <c r="C14" s="2">
        <v>3</v>
      </c>
      <c r="D14" s="1">
        <v>4</v>
      </c>
      <c r="E14" s="1">
        <v>5</v>
      </c>
      <c r="F14" s="1">
        <v>6</v>
      </c>
    </row>
    <row r="15" spans="1:6" ht="12.75">
      <c r="A15" s="142" t="s">
        <v>113</v>
      </c>
      <c r="B15" s="143"/>
      <c r="C15" s="143"/>
      <c r="D15" s="143"/>
      <c r="E15" s="143"/>
      <c r="F15" s="144"/>
    </row>
    <row r="16" spans="1:6" ht="12.75">
      <c r="A16" s="3">
        <v>200000</v>
      </c>
      <c r="B16" s="4" t="s">
        <v>114</v>
      </c>
      <c r="C16" s="5">
        <f aca="true" t="shared" si="0" ref="C16:C22">D16+E16</f>
        <v>0</v>
      </c>
      <c r="D16" s="6">
        <v>-136866</v>
      </c>
      <c r="E16" s="6">
        <v>136866</v>
      </c>
      <c r="F16" s="6">
        <v>136866</v>
      </c>
    </row>
    <row r="17" spans="1:6" ht="12.75">
      <c r="A17" s="3">
        <v>203000</v>
      </c>
      <c r="B17" s="4" t="s">
        <v>115</v>
      </c>
      <c r="C17" s="5">
        <f t="shared" si="0"/>
        <v>0</v>
      </c>
      <c r="D17" s="6">
        <v>0</v>
      </c>
      <c r="E17" s="6">
        <v>0</v>
      </c>
      <c r="F17" s="6">
        <v>0</v>
      </c>
    </row>
    <row r="18" spans="1:6" ht="12.75">
      <c r="A18" s="7">
        <v>203410</v>
      </c>
      <c r="B18" s="8" t="s">
        <v>116</v>
      </c>
      <c r="C18" s="9">
        <f t="shared" si="0"/>
        <v>28565862</v>
      </c>
      <c r="D18" s="10">
        <v>28565862</v>
      </c>
      <c r="E18" s="10">
        <v>0</v>
      </c>
      <c r="F18" s="10">
        <v>0</v>
      </c>
    </row>
    <row r="19" spans="1:6" ht="12.75">
      <c r="A19" s="7">
        <v>203420</v>
      </c>
      <c r="B19" s="8" t="s">
        <v>117</v>
      </c>
      <c r="C19" s="9">
        <f t="shared" si="0"/>
        <v>-28565862</v>
      </c>
      <c r="D19" s="10">
        <v>-28565862</v>
      </c>
      <c r="E19" s="10">
        <v>0</v>
      </c>
      <c r="F19" s="10">
        <v>0</v>
      </c>
    </row>
    <row r="20" spans="1:6" ht="25.5">
      <c r="A20" s="3">
        <v>208000</v>
      </c>
      <c r="B20" s="4" t="s">
        <v>118</v>
      </c>
      <c r="C20" s="5">
        <f t="shared" si="0"/>
        <v>0</v>
      </c>
      <c r="D20" s="6">
        <v>-136866</v>
      </c>
      <c r="E20" s="6">
        <v>136866</v>
      </c>
      <c r="F20" s="6">
        <v>136866</v>
      </c>
    </row>
    <row r="21" spans="1:6" ht="25.5">
      <c r="A21" s="7">
        <v>208400</v>
      </c>
      <c r="B21" s="8" t="s">
        <v>119</v>
      </c>
      <c r="C21" s="9">
        <f t="shared" si="0"/>
        <v>0</v>
      </c>
      <c r="D21" s="10">
        <v>-136866</v>
      </c>
      <c r="E21" s="10">
        <v>136866</v>
      </c>
      <c r="F21" s="10">
        <v>136866</v>
      </c>
    </row>
    <row r="22" spans="1:6" ht="12.75">
      <c r="A22" s="13" t="s">
        <v>99</v>
      </c>
      <c r="B22" s="12" t="s">
        <v>120</v>
      </c>
      <c r="C22" s="5">
        <f t="shared" si="0"/>
        <v>0</v>
      </c>
      <c r="D22" s="5">
        <v>-136866</v>
      </c>
      <c r="E22" s="5">
        <v>136866</v>
      </c>
      <c r="F22" s="5">
        <v>136866</v>
      </c>
    </row>
    <row r="23" spans="1:6" ht="12.75">
      <c r="A23" s="142" t="s">
        <v>121</v>
      </c>
      <c r="B23" s="143"/>
      <c r="C23" s="143"/>
      <c r="D23" s="143"/>
      <c r="E23" s="143"/>
      <c r="F23" s="144"/>
    </row>
    <row r="24" spans="1:6" ht="12.75">
      <c r="A24" s="3">
        <v>600000</v>
      </c>
      <c r="B24" s="4" t="s">
        <v>122</v>
      </c>
      <c r="C24" s="5">
        <f aca="true" t="shared" si="1" ref="C24:C29">D24+E24</f>
        <v>0</v>
      </c>
      <c r="D24" s="6">
        <v>-136866</v>
      </c>
      <c r="E24" s="6">
        <v>136866</v>
      </c>
      <c r="F24" s="6">
        <v>136866</v>
      </c>
    </row>
    <row r="25" spans="1:6" ht="12.75">
      <c r="A25" s="3">
        <v>602000</v>
      </c>
      <c r="B25" s="4" t="s">
        <v>123</v>
      </c>
      <c r="C25" s="5">
        <f t="shared" si="1"/>
        <v>0</v>
      </c>
      <c r="D25" s="6">
        <v>-136866</v>
      </c>
      <c r="E25" s="6">
        <v>136866</v>
      </c>
      <c r="F25" s="6">
        <v>136866</v>
      </c>
    </row>
    <row r="26" spans="1:6" ht="25.5">
      <c r="A26" s="7">
        <v>602400</v>
      </c>
      <c r="B26" s="8" t="s">
        <v>119</v>
      </c>
      <c r="C26" s="9">
        <f t="shared" si="1"/>
        <v>0</v>
      </c>
      <c r="D26" s="10">
        <v>-136866</v>
      </c>
      <c r="E26" s="10">
        <v>136866</v>
      </c>
      <c r="F26" s="10">
        <v>136866</v>
      </c>
    </row>
    <row r="27" spans="1:6" ht="25.5">
      <c r="A27" s="3">
        <v>603000</v>
      </c>
      <c r="B27" s="4" t="s">
        <v>124</v>
      </c>
      <c r="C27" s="5">
        <f t="shared" si="1"/>
        <v>0</v>
      </c>
      <c r="D27" s="6">
        <v>0</v>
      </c>
      <c r="E27" s="6">
        <v>0</v>
      </c>
      <c r="F27" s="6">
        <v>0</v>
      </c>
    </row>
    <row r="28" spans="1:6" ht="25.5">
      <c r="A28" s="7">
        <v>603000</v>
      </c>
      <c r="B28" s="8" t="s">
        <v>124</v>
      </c>
      <c r="C28" s="9">
        <f t="shared" si="1"/>
        <v>0</v>
      </c>
      <c r="D28" s="10">
        <v>0</v>
      </c>
      <c r="E28" s="10">
        <v>0</v>
      </c>
      <c r="F28" s="10">
        <v>0</v>
      </c>
    </row>
    <row r="29" spans="1:6" ht="12.75">
      <c r="A29" s="13" t="s">
        <v>99</v>
      </c>
      <c r="B29" s="12" t="s">
        <v>120</v>
      </c>
      <c r="C29" s="5">
        <f t="shared" si="1"/>
        <v>0</v>
      </c>
      <c r="D29" s="5">
        <v>-136866</v>
      </c>
      <c r="E29" s="5">
        <v>136866</v>
      </c>
      <c r="F29" s="5">
        <v>136866</v>
      </c>
    </row>
    <row r="30" s="74" customFormat="1" ht="18.75"/>
    <row r="31" s="74" customFormat="1" ht="18.75"/>
    <row r="32" spans="1:4" s="74" customFormat="1" ht="18.75">
      <c r="A32" s="88" t="s">
        <v>100</v>
      </c>
      <c r="B32" s="88"/>
      <c r="C32" s="88"/>
      <c r="D32" s="88" t="s">
        <v>101</v>
      </c>
    </row>
  </sheetData>
  <sheetProtection/>
  <mergeCells count="10">
    <mergeCell ref="A15:F15"/>
    <mergeCell ref="A23:F23"/>
    <mergeCell ref="A8:F8"/>
    <mergeCell ref="A11:A13"/>
    <mergeCell ref="B11:B13"/>
    <mergeCell ref="C11:C13"/>
    <mergeCell ref="D11:D13"/>
    <mergeCell ref="E11:F11"/>
    <mergeCell ref="E12:E13"/>
    <mergeCell ref="F12:F13"/>
  </mergeCells>
  <printOptions/>
  <pageMargins left="1.1811023622047245" right="0.3937007874015748" top="0.7874015748031497" bottom="0.7874015748031497" header="0.7874015748031497" footer="0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view="pageBreakPreview" zoomScale="70" zoomScaleSheetLayoutView="70" zoomScalePageLayoutView="0" workbookViewId="0" topLeftCell="A43">
      <selection activeCell="A61" sqref="A61:IV61"/>
    </sheetView>
  </sheetViews>
  <sheetFormatPr defaultColWidth="9.00390625" defaultRowHeight="12.75"/>
  <cols>
    <col min="4" max="4" width="42.875" style="0" customWidth="1"/>
    <col min="5" max="16" width="14.25390625" style="0" customWidth="1"/>
  </cols>
  <sheetData>
    <row r="1" ht="18.75">
      <c r="J1" s="74" t="s">
        <v>106</v>
      </c>
    </row>
    <row r="2" ht="18.75">
      <c r="J2" s="78" t="s">
        <v>1</v>
      </c>
    </row>
    <row r="3" ht="18.75">
      <c r="J3" s="78" t="s">
        <v>107</v>
      </c>
    </row>
    <row r="4" ht="18.75">
      <c r="J4" s="78" t="s">
        <v>108</v>
      </c>
    </row>
    <row r="5" ht="18.75">
      <c r="J5" s="78" t="s">
        <v>109</v>
      </c>
    </row>
    <row r="7" spans="1:16" ht="12.75">
      <c r="A7" s="153" t="s">
        <v>125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ht="12.75">
      <c r="A8" s="153" t="s">
        <v>126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6" ht="12.75">
      <c r="A9" s="17" t="s">
        <v>102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2.75">
      <c r="A10" s="16" t="s">
        <v>103</v>
      </c>
      <c r="P10" s="15" t="s">
        <v>127</v>
      </c>
    </row>
    <row r="11" spans="1:16" ht="12.75">
      <c r="A11" s="154" t="s">
        <v>128</v>
      </c>
      <c r="B11" s="154" t="s">
        <v>129</v>
      </c>
      <c r="C11" s="154" t="s">
        <v>130</v>
      </c>
      <c r="D11" s="139" t="s">
        <v>131</v>
      </c>
      <c r="E11" s="139" t="s">
        <v>7</v>
      </c>
      <c r="F11" s="139"/>
      <c r="G11" s="139"/>
      <c r="H11" s="139"/>
      <c r="I11" s="139"/>
      <c r="J11" s="139" t="s">
        <v>8</v>
      </c>
      <c r="K11" s="139"/>
      <c r="L11" s="139"/>
      <c r="M11" s="139"/>
      <c r="N11" s="139"/>
      <c r="O11" s="139"/>
      <c r="P11" s="140" t="s">
        <v>132</v>
      </c>
    </row>
    <row r="12" spans="1:16" ht="12.75">
      <c r="A12" s="139"/>
      <c r="B12" s="139"/>
      <c r="C12" s="139"/>
      <c r="D12" s="139"/>
      <c r="E12" s="140" t="s">
        <v>9</v>
      </c>
      <c r="F12" s="139" t="s">
        <v>133</v>
      </c>
      <c r="G12" s="139" t="s">
        <v>134</v>
      </c>
      <c r="H12" s="139"/>
      <c r="I12" s="139" t="s">
        <v>135</v>
      </c>
      <c r="J12" s="140" t="s">
        <v>9</v>
      </c>
      <c r="K12" s="139" t="s">
        <v>10</v>
      </c>
      <c r="L12" s="139" t="s">
        <v>133</v>
      </c>
      <c r="M12" s="139" t="s">
        <v>134</v>
      </c>
      <c r="N12" s="139"/>
      <c r="O12" s="139" t="s">
        <v>135</v>
      </c>
      <c r="P12" s="139"/>
    </row>
    <row r="13" spans="1:16" ht="12.75">
      <c r="A13" s="139"/>
      <c r="B13" s="139"/>
      <c r="C13" s="139"/>
      <c r="D13" s="139"/>
      <c r="E13" s="139"/>
      <c r="F13" s="139"/>
      <c r="G13" s="139" t="s">
        <v>136</v>
      </c>
      <c r="H13" s="139" t="s">
        <v>137</v>
      </c>
      <c r="I13" s="139"/>
      <c r="J13" s="139"/>
      <c r="K13" s="139"/>
      <c r="L13" s="139"/>
      <c r="M13" s="139" t="s">
        <v>136</v>
      </c>
      <c r="N13" s="139" t="s">
        <v>137</v>
      </c>
      <c r="O13" s="139"/>
      <c r="P13" s="139"/>
    </row>
    <row r="14" spans="1:16" ht="12.7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</row>
    <row r="15" spans="1:16" ht="12.75">
      <c r="A15" s="1">
        <v>1</v>
      </c>
      <c r="B15" s="1">
        <v>2</v>
      </c>
      <c r="C15" s="1">
        <v>3</v>
      </c>
      <c r="D15" s="1">
        <v>4</v>
      </c>
      <c r="E15" s="2">
        <v>5</v>
      </c>
      <c r="F15" s="1">
        <v>6</v>
      </c>
      <c r="G15" s="1">
        <v>7</v>
      </c>
      <c r="H15" s="1">
        <v>8</v>
      </c>
      <c r="I15" s="1">
        <v>9</v>
      </c>
      <c r="J15" s="2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2">
        <v>16</v>
      </c>
    </row>
    <row r="16" spans="1:16" ht="12.75">
      <c r="A16" s="18" t="s">
        <v>138</v>
      </c>
      <c r="B16" s="19"/>
      <c r="C16" s="20"/>
      <c r="D16" s="21" t="s">
        <v>139</v>
      </c>
      <c r="E16" s="22">
        <v>41028032</v>
      </c>
      <c r="F16" s="23">
        <v>38766032</v>
      </c>
      <c r="G16" s="23">
        <v>25626710</v>
      </c>
      <c r="H16" s="23">
        <v>704325</v>
      </c>
      <c r="I16" s="23">
        <v>2262000</v>
      </c>
      <c r="J16" s="22">
        <v>336276</v>
      </c>
      <c r="K16" s="23">
        <v>84900</v>
      </c>
      <c r="L16" s="23">
        <v>239376</v>
      </c>
      <c r="M16" s="23">
        <v>17940</v>
      </c>
      <c r="N16" s="23">
        <v>33600</v>
      </c>
      <c r="O16" s="23">
        <v>96900</v>
      </c>
      <c r="P16" s="22">
        <f aca="true" t="shared" si="0" ref="P16:P58">E16+J16</f>
        <v>41364308</v>
      </c>
    </row>
    <row r="17" spans="1:16" ht="12.75">
      <c r="A17" s="18" t="s">
        <v>140</v>
      </c>
      <c r="B17" s="19"/>
      <c r="C17" s="20"/>
      <c r="D17" s="21" t="s">
        <v>139</v>
      </c>
      <c r="E17" s="22">
        <v>41028032</v>
      </c>
      <c r="F17" s="23">
        <v>38766032</v>
      </c>
      <c r="G17" s="23">
        <v>25626710</v>
      </c>
      <c r="H17" s="23">
        <v>704325</v>
      </c>
      <c r="I17" s="23">
        <v>2262000</v>
      </c>
      <c r="J17" s="22">
        <v>336276</v>
      </c>
      <c r="K17" s="23">
        <v>84900</v>
      </c>
      <c r="L17" s="23">
        <v>239376</v>
      </c>
      <c r="M17" s="23">
        <v>17940</v>
      </c>
      <c r="N17" s="23">
        <v>33600</v>
      </c>
      <c r="O17" s="23">
        <v>96900</v>
      </c>
      <c r="P17" s="22">
        <f t="shared" si="0"/>
        <v>41364308</v>
      </c>
    </row>
    <row r="18" spans="1:16" ht="63.75">
      <c r="A18" s="24" t="s">
        <v>141</v>
      </c>
      <c r="B18" s="24" t="s">
        <v>142</v>
      </c>
      <c r="C18" s="25" t="s">
        <v>143</v>
      </c>
      <c r="D18" s="26" t="s">
        <v>144</v>
      </c>
      <c r="E18" s="27">
        <v>19118527</v>
      </c>
      <c r="F18" s="28">
        <v>19118527</v>
      </c>
      <c r="G18" s="28">
        <v>14907765</v>
      </c>
      <c r="H18" s="28">
        <v>617300</v>
      </c>
      <c r="I18" s="28">
        <v>0</v>
      </c>
      <c r="J18" s="27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7">
        <f t="shared" si="0"/>
        <v>19118527</v>
      </c>
    </row>
    <row r="19" spans="1:16" ht="25.5">
      <c r="A19" s="24" t="s">
        <v>145</v>
      </c>
      <c r="B19" s="24" t="s">
        <v>146</v>
      </c>
      <c r="C19" s="25" t="s">
        <v>147</v>
      </c>
      <c r="D19" s="26" t="s">
        <v>148</v>
      </c>
      <c r="E19" s="27">
        <v>365000</v>
      </c>
      <c r="F19" s="28">
        <v>365000</v>
      </c>
      <c r="G19" s="28">
        <v>0</v>
      </c>
      <c r="H19" s="28">
        <v>0</v>
      </c>
      <c r="I19" s="28">
        <v>0</v>
      </c>
      <c r="J19" s="27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7">
        <f t="shared" si="0"/>
        <v>365000</v>
      </c>
    </row>
    <row r="20" spans="1:16" ht="25.5">
      <c r="A20" s="24" t="s">
        <v>149</v>
      </c>
      <c r="B20" s="24" t="s">
        <v>150</v>
      </c>
      <c r="C20" s="25" t="s">
        <v>151</v>
      </c>
      <c r="D20" s="26" t="s">
        <v>152</v>
      </c>
      <c r="E20" s="27">
        <v>3102639</v>
      </c>
      <c r="F20" s="28">
        <v>3102639</v>
      </c>
      <c r="G20" s="28">
        <v>0</v>
      </c>
      <c r="H20" s="28">
        <v>0</v>
      </c>
      <c r="I20" s="28">
        <v>0</v>
      </c>
      <c r="J20" s="27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7">
        <f t="shared" si="0"/>
        <v>3102639</v>
      </c>
    </row>
    <row r="21" spans="1:16" ht="38.25">
      <c r="A21" s="24" t="s">
        <v>153</v>
      </c>
      <c r="B21" s="24" t="s">
        <v>154</v>
      </c>
      <c r="C21" s="25" t="s">
        <v>155</v>
      </c>
      <c r="D21" s="26" t="s">
        <v>156</v>
      </c>
      <c r="E21" s="27">
        <v>1719063</v>
      </c>
      <c r="F21" s="28">
        <v>1719063</v>
      </c>
      <c r="G21" s="28">
        <v>0</v>
      </c>
      <c r="H21" s="28">
        <v>0</v>
      </c>
      <c r="I21" s="28">
        <v>0</v>
      </c>
      <c r="J21" s="27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7">
        <f t="shared" si="0"/>
        <v>1719063</v>
      </c>
    </row>
    <row r="22" spans="1:16" ht="25.5">
      <c r="A22" s="24" t="s">
        <v>157</v>
      </c>
      <c r="B22" s="24" t="s">
        <v>158</v>
      </c>
      <c r="C22" s="25" t="s">
        <v>159</v>
      </c>
      <c r="D22" s="26" t="s">
        <v>160</v>
      </c>
      <c r="E22" s="27">
        <v>581300</v>
      </c>
      <c r="F22" s="28">
        <v>581300</v>
      </c>
      <c r="G22" s="28">
        <v>0</v>
      </c>
      <c r="H22" s="28">
        <v>0</v>
      </c>
      <c r="I22" s="28">
        <v>0</v>
      </c>
      <c r="J22" s="27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7">
        <f t="shared" si="0"/>
        <v>581300</v>
      </c>
    </row>
    <row r="23" spans="1:16" ht="38.25">
      <c r="A23" s="24" t="s">
        <v>161</v>
      </c>
      <c r="B23" s="24" t="s">
        <v>162</v>
      </c>
      <c r="C23" s="25" t="s">
        <v>163</v>
      </c>
      <c r="D23" s="26" t="s">
        <v>164</v>
      </c>
      <c r="E23" s="27">
        <v>50000</v>
      </c>
      <c r="F23" s="28">
        <v>50000</v>
      </c>
      <c r="G23" s="28">
        <v>0</v>
      </c>
      <c r="H23" s="28">
        <v>0</v>
      </c>
      <c r="I23" s="28">
        <v>0</v>
      </c>
      <c r="J23" s="27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7">
        <f t="shared" si="0"/>
        <v>50000</v>
      </c>
    </row>
    <row r="24" spans="1:16" ht="51">
      <c r="A24" s="24" t="s">
        <v>165</v>
      </c>
      <c r="B24" s="24" t="s">
        <v>166</v>
      </c>
      <c r="C24" s="25" t="s">
        <v>167</v>
      </c>
      <c r="D24" s="26" t="s">
        <v>168</v>
      </c>
      <c r="E24" s="27">
        <v>11831953</v>
      </c>
      <c r="F24" s="28">
        <v>11831953</v>
      </c>
      <c r="G24" s="28">
        <v>9341445</v>
      </c>
      <c r="H24" s="28">
        <v>83025</v>
      </c>
      <c r="I24" s="28">
        <v>0</v>
      </c>
      <c r="J24" s="27">
        <v>215376</v>
      </c>
      <c r="K24" s="28">
        <v>0</v>
      </c>
      <c r="L24" s="28">
        <v>203376</v>
      </c>
      <c r="M24" s="28">
        <v>17940</v>
      </c>
      <c r="N24" s="28">
        <v>33600</v>
      </c>
      <c r="O24" s="28">
        <v>12000</v>
      </c>
      <c r="P24" s="27">
        <f t="shared" si="0"/>
        <v>12047329</v>
      </c>
    </row>
    <row r="25" spans="1:16" ht="25.5">
      <c r="A25" s="24" t="s">
        <v>169</v>
      </c>
      <c r="B25" s="24" t="s">
        <v>170</v>
      </c>
      <c r="C25" s="25" t="s">
        <v>171</v>
      </c>
      <c r="D25" s="26" t="s">
        <v>172</v>
      </c>
      <c r="E25" s="27">
        <v>200000</v>
      </c>
      <c r="F25" s="28">
        <v>200000</v>
      </c>
      <c r="G25" s="28">
        <v>0</v>
      </c>
      <c r="H25" s="28">
        <v>0</v>
      </c>
      <c r="I25" s="28">
        <v>0</v>
      </c>
      <c r="J25" s="27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7">
        <f t="shared" si="0"/>
        <v>200000</v>
      </c>
    </row>
    <row r="26" spans="1:16" ht="25.5">
      <c r="A26" s="24" t="s">
        <v>173</v>
      </c>
      <c r="B26" s="24" t="s">
        <v>174</v>
      </c>
      <c r="C26" s="25" t="s">
        <v>175</v>
      </c>
      <c r="D26" s="26" t="s">
        <v>176</v>
      </c>
      <c r="E26" s="27">
        <v>362000</v>
      </c>
      <c r="F26" s="28">
        <v>0</v>
      </c>
      <c r="G26" s="28">
        <v>0</v>
      </c>
      <c r="H26" s="28">
        <v>0</v>
      </c>
      <c r="I26" s="28">
        <v>362000</v>
      </c>
      <c r="J26" s="27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7">
        <f t="shared" si="0"/>
        <v>362000</v>
      </c>
    </row>
    <row r="27" spans="1:16" ht="12.75">
      <c r="A27" s="24" t="s">
        <v>177</v>
      </c>
      <c r="B27" s="24" t="s">
        <v>178</v>
      </c>
      <c r="C27" s="25" t="s">
        <v>175</v>
      </c>
      <c r="D27" s="26" t="s">
        <v>179</v>
      </c>
      <c r="E27" s="27">
        <v>1550000</v>
      </c>
      <c r="F27" s="28">
        <v>50000</v>
      </c>
      <c r="G27" s="28">
        <v>0</v>
      </c>
      <c r="H27" s="28">
        <v>0</v>
      </c>
      <c r="I27" s="28">
        <v>1500000</v>
      </c>
      <c r="J27" s="27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7">
        <f t="shared" si="0"/>
        <v>1550000</v>
      </c>
    </row>
    <row r="28" spans="1:16" ht="25.5">
      <c r="A28" s="24" t="s">
        <v>180</v>
      </c>
      <c r="B28" s="24" t="s">
        <v>181</v>
      </c>
      <c r="C28" s="25" t="s">
        <v>182</v>
      </c>
      <c r="D28" s="26" t="s">
        <v>183</v>
      </c>
      <c r="E28" s="27">
        <v>0</v>
      </c>
      <c r="F28" s="28">
        <v>0</v>
      </c>
      <c r="G28" s="28">
        <v>0</v>
      </c>
      <c r="H28" s="28">
        <v>0</v>
      </c>
      <c r="I28" s="28">
        <v>0</v>
      </c>
      <c r="J28" s="27">
        <v>20000</v>
      </c>
      <c r="K28" s="28">
        <v>20000</v>
      </c>
      <c r="L28" s="28">
        <v>0</v>
      </c>
      <c r="M28" s="28">
        <v>0</v>
      </c>
      <c r="N28" s="28">
        <v>0</v>
      </c>
      <c r="O28" s="28">
        <v>20000</v>
      </c>
      <c r="P28" s="27">
        <f t="shared" si="0"/>
        <v>20000</v>
      </c>
    </row>
    <row r="29" spans="1:16" ht="38.25">
      <c r="A29" s="24" t="s">
        <v>184</v>
      </c>
      <c r="B29" s="24" t="s">
        <v>185</v>
      </c>
      <c r="C29" s="25" t="s">
        <v>186</v>
      </c>
      <c r="D29" s="26" t="s">
        <v>187</v>
      </c>
      <c r="E29" s="27">
        <v>400000</v>
      </c>
      <c r="F29" s="28">
        <v>0</v>
      </c>
      <c r="G29" s="28">
        <v>0</v>
      </c>
      <c r="H29" s="28">
        <v>0</v>
      </c>
      <c r="I29" s="28">
        <v>400000</v>
      </c>
      <c r="J29" s="27">
        <v>64900</v>
      </c>
      <c r="K29" s="28">
        <v>64900</v>
      </c>
      <c r="L29" s="28">
        <v>0</v>
      </c>
      <c r="M29" s="28">
        <v>0</v>
      </c>
      <c r="N29" s="28">
        <v>0</v>
      </c>
      <c r="O29" s="28">
        <v>64900</v>
      </c>
      <c r="P29" s="27">
        <f t="shared" si="0"/>
        <v>464900</v>
      </c>
    </row>
    <row r="30" spans="1:16" ht="25.5">
      <c r="A30" s="24" t="s">
        <v>188</v>
      </c>
      <c r="B30" s="24" t="s">
        <v>189</v>
      </c>
      <c r="C30" s="25" t="s">
        <v>190</v>
      </c>
      <c r="D30" s="26" t="s">
        <v>191</v>
      </c>
      <c r="E30" s="27">
        <v>1747550</v>
      </c>
      <c r="F30" s="28">
        <v>1747550</v>
      </c>
      <c r="G30" s="28">
        <v>1377500</v>
      </c>
      <c r="H30" s="28">
        <v>4000</v>
      </c>
      <c r="I30" s="28">
        <v>0</v>
      </c>
      <c r="J30" s="27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7">
        <f t="shared" si="0"/>
        <v>1747550</v>
      </c>
    </row>
    <row r="31" spans="1:16" ht="25.5">
      <c r="A31" s="24" t="s">
        <v>192</v>
      </c>
      <c r="B31" s="24" t="s">
        <v>193</v>
      </c>
      <c r="C31" s="25" t="s">
        <v>194</v>
      </c>
      <c r="D31" s="26" t="s">
        <v>195</v>
      </c>
      <c r="E31" s="27">
        <v>0</v>
      </c>
      <c r="F31" s="28">
        <v>0</v>
      </c>
      <c r="G31" s="28">
        <v>0</v>
      </c>
      <c r="H31" s="28">
        <v>0</v>
      </c>
      <c r="I31" s="28">
        <v>0</v>
      </c>
      <c r="J31" s="27">
        <v>36000</v>
      </c>
      <c r="K31" s="28">
        <v>0</v>
      </c>
      <c r="L31" s="28">
        <v>36000</v>
      </c>
      <c r="M31" s="28">
        <v>0</v>
      </c>
      <c r="N31" s="28">
        <v>0</v>
      </c>
      <c r="O31" s="28">
        <v>0</v>
      </c>
      <c r="P31" s="27">
        <f t="shared" si="0"/>
        <v>36000</v>
      </c>
    </row>
    <row r="32" spans="1:16" ht="25.5">
      <c r="A32" s="18" t="s">
        <v>196</v>
      </c>
      <c r="B32" s="19"/>
      <c r="C32" s="20"/>
      <c r="D32" s="21" t="s">
        <v>197</v>
      </c>
      <c r="E32" s="22">
        <v>128732758</v>
      </c>
      <c r="F32" s="23">
        <v>128732758</v>
      </c>
      <c r="G32" s="23">
        <v>94545986</v>
      </c>
      <c r="H32" s="23">
        <v>9088767</v>
      </c>
      <c r="I32" s="23">
        <v>0</v>
      </c>
      <c r="J32" s="22">
        <v>1808966</v>
      </c>
      <c r="K32" s="23">
        <v>51966</v>
      </c>
      <c r="L32" s="23">
        <v>1757000</v>
      </c>
      <c r="M32" s="23">
        <v>0</v>
      </c>
      <c r="N32" s="23">
        <v>0</v>
      </c>
      <c r="O32" s="23">
        <v>51966</v>
      </c>
      <c r="P32" s="22">
        <f t="shared" si="0"/>
        <v>130541724</v>
      </c>
    </row>
    <row r="33" spans="1:16" ht="25.5">
      <c r="A33" s="18" t="s">
        <v>198</v>
      </c>
      <c r="B33" s="19"/>
      <c r="C33" s="20"/>
      <c r="D33" s="21" t="s">
        <v>197</v>
      </c>
      <c r="E33" s="22">
        <v>128732758</v>
      </c>
      <c r="F33" s="23">
        <v>128732758</v>
      </c>
      <c r="G33" s="23">
        <v>94545986</v>
      </c>
      <c r="H33" s="23">
        <v>9088767</v>
      </c>
      <c r="I33" s="23">
        <v>0</v>
      </c>
      <c r="J33" s="22">
        <v>1808966</v>
      </c>
      <c r="K33" s="23">
        <v>51966</v>
      </c>
      <c r="L33" s="23">
        <v>1757000</v>
      </c>
      <c r="M33" s="23">
        <v>0</v>
      </c>
      <c r="N33" s="23">
        <v>0</v>
      </c>
      <c r="O33" s="23">
        <v>51966</v>
      </c>
      <c r="P33" s="22">
        <f t="shared" si="0"/>
        <v>130541724</v>
      </c>
    </row>
    <row r="34" spans="1:16" ht="38.25">
      <c r="A34" s="24" t="s">
        <v>199</v>
      </c>
      <c r="B34" s="24" t="s">
        <v>200</v>
      </c>
      <c r="C34" s="25" t="s">
        <v>143</v>
      </c>
      <c r="D34" s="26" t="s">
        <v>201</v>
      </c>
      <c r="E34" s="27">
        <v>1165860</v>
      </c>
      <c r="F34" s="28">
        <v>1165860</v>
      </c>
      <c r="G34" s="28">
        <v>962836</v>
      </c>
      <c r="H34" s="28">
        <v>0</v>
      </c>
      <c r="I34" s="28">
        <v>0</v>
      </c>
      <c r="J34" s="27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7">
        <f t="shared" si="0"/>
        <v>1165860</v>
      </c>
    </row>
    <row r="35" spans="1:16" ht="12.75">
      <c r="A35" s="24" t="s">
        <v>202</v>
      </c>
      <c r="B35" s="24" t="s">
        <v>203</v>
      </c>
      <c r="C35" s="25" t="s">
        <v>204</v>
      </c>
      <c r="D35" s="26" t="s">
        <v>205</v>
      </c>
      <c r="E35" s="27">
        <v>19688180</v>
      </c>
      <c r="F35" s="28">
        <v>19688180</v>
      </c>
      <c r="G35" s="28">
        <v>13835000</v>
      </c>
      <c r="H35" s="28">
        <v>1436000</v>
      </c>
      <c r="I35" s="28">
        <v>0</v>
      </c>
      <c r="J35" s="27">
        <v>641000</v>
      </c>
      <c r="K35" s="28">
        <v>0</v>
      </c>
      <c r="L35" s="28">
        <v>641000</v>
      </c>
      <c r="M35" s="28">
        <v>0</v>
      </c>
      <c r="N35" s="28">
        <v>0</v>
      </c>
      <c r="O35" s="28">
        <v>0</v>
      </c>
      <c r="P35" s="27">
        <f t="shared" si="0"/>
        <v>20329180</v>
      </c>
    </row>
    <row r="36" spans="1:16" ht="25.5">
      <c r="A36" s="24" t="s">
        <v>206</v>
      </c>
      <c r="B36" s="24" t="s">
        <v>207</v>
      </c>
      <c r="C36" s="25" t="s">
        <v>208</v>
      </c>
      <c r="D36" s="26" t="s">
        <v>209</v>
      </c>
      <c r="E36" s="27">
        <v>27161880</v>
      </c>
      <c r="F36" s="28">
        <v>27161880</v>
      </c>
      <c r="G36" s="28">
        <v>15192200</v>
      </c>
      <c r="H36" s="28">
        <v>7262390</v>
      </c>
      <c r="I36" s="28">
        <v>0</v>
      </c>
      <c r="J36" s="27">
        <v>1116000</v>
      </c>
      <c r="K36" s="28">
        <v>0</v>
      </c>
      <c r="L36" s="28">
        <v>1116000</v>
      </c>
      <c r="M36" s="28">
        <v>0</v>
      </c>
      <c r="N36" s="28">
        <v>0</v>
      </c>
      <c r="O36" s="28">
        <v>0</v>
      </c>
      <c r="P36" s="27">
        <f t="shared" si="0"/>
        <v>28277880</v>
      </c>
    </row>
    <row r="37" spans="1:16" ht="25.5">
      <c r="A37" s="24" t="s">
        <v>210</v>
      </c>
      <c r="B37" s="24" t="s">
        <v>211</v>
      </c>
      <c r="C37" s="25" t="s">
        <v>208</v>
      </c>
      <c r="D37" s="26" t="s">
        <v>209</v>
      </c>
      <c r="E37" s="27">
        <v>68036600</v>
      </c>
      <c r="F37" s="28">
        <v>68036600</v>
      </c>
      <c r="G37" s="28">
        <v>56229000</v>
      </c>
      <c r="H37" s="28">
        <v>0</v>
      </c>
      <c r="I37" s="28">
        <v>0</v>
      </c>
      <c r="J37" s="27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7">
        <f t="shared" si="0"/>
        <v>68036600</v>
      </c>
    </row>
    <row r="38" spans="1:16" ht="38.25">
      <c r="A38" s="24" t="s">
        <v>212</v>
      </c>
      <c r="B38" s="24" t="s">
        <v>163</v>
      </c>
      <c r="C38" s="25" t="s">
        <v>213</v>
      </c>
      <c r="D38" s="26" t="s">
        <v>214</v>
      </c>
      <c r="E38" s="27">
        <v>2464660</v>
      </c>
      <c r="F38" s="28">
        <v>2464660</v>
      </c>
      <c r="G38" s="28">
        <v>1857700</v>
      </c>
      <c r="H38" s="28">
        <v>172860</v>
      </c>
      <c r="I38" s="28">
        <v>0</v>
      </c>
      <c r="J38" s="27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7">
        <f t="shared" si="0"/>
        <v>2464660</v>
      </c>
    </row>
    <row r="39" spans="1:16" ht="25.5">
      <c r="A39" s="24" t="s">
        <v>215</v>
      </c>
      <c r="B39" s="24" t="s">
        <v>216</v>
      </c>
      <c r="C39" s="25" t="s">
        <v>217</v>
      </c>
      <c r="D39" s="26" t="s">
        <v>218</v>
      </c>
      <c r="E39" s="27">
        <v>3401945</v>
      </c>
      <c r="F39" s="28">
        <v>3401945</v>
      </c>
      <c r="G39" s="28">
        <v>2650000</v>
      </c>
      <c r="H39" s="28">
        <v>53445</v>
      </c>
      <c r="I39" s="28">
        <v>0</v>
      </c>
      <c r="J39" s="27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7">
        <f t="shared" si="0"/>
        <v>3401945</v>
      </c>
    </row>
    <row r="40" spans="1:16" ht="12.75">
      <c r="A40" s="24" t="s">
        <v>219</v>
      </c>
      <c r="B40" s="24" t="s">
        <v>220</v>
      </c>
      <c r="C40" s="25" t="s">
        <v>217</v>
      </c>
      <c r="D40" s="26" t="s">
        <v>221</v>
      </c>
      <c r="E40" s="27">
        <v>3349070</v>
      </c>
      <c r="F40" s="28">
        <v>3349070</v>
      </c>
      <c r="G40" s="28">
        <v>1196100</v>
      </c>
      <c r="H40" s="28">
        <v>0</v>
      </c>
      <c r="I40" s="28">
        <v>0</v>
      </c>
      <c r="J40" s="27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7">
        <f t="shared" si="0"/>
        <v>3349070</v>
      </c>
    </row>
    <row r="41" spans="1:16" ht="38.25">
      <c r="A41" s="24" t="s">
        <v>222</v>
      </c>
      <c r="B41" s="24" t="s">
        <v>223</v>
      </c>
      <c r="C41" s="25" t="s">
        <v>217</v>
      </c>
      <c r="D41" s="26" t="s">
        <v>224</v>
      </c>
      <c r="E41" s="27">
        <v>32381</v>
      </c>
      <c r="F41" s="28">
        <v>32381</v>
      </c>
      <c r="G41" s="28">
        <v>0</v>
      </c>
      <c r="H41" s="28">
        <v>15581</v>
      </c>
      <c r="I41" s="28">
        <v>0</v>
      </c>
      <c r="J41" s="27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7">
        <f t="shared" si="0"/>
        <v>32381</v>
      </c>
    </row>
    <row r="42" spans="1:16" ht="38.25">
      <c r="A42" s="24" t="s">
        <v>225</v>
      </c>
      <c r="B42" s="24" t="s">
        <v>226</v>
      </c>
      <c r="C42" s="25" t="s">
        <v>217</v>
      </c>
      <c r="D42" s="26" t="s">
        <v>227</v>
      </c>
      <c r="E42" s="27">
        <v>1086500</v>
      </c>
      <c r="F42" s="28">
        <v>1086500</v>
      </c>
      <c r="G42" s="28">
        <v>890600</v>
      </c>
      <c r="H42" s="28">
        <v>0</v>
      </c>
      <c r="I42" s="28">
        <v>0</v>
      </c>
      <c r="J42" s="27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7">
        <f t="shared" si="0"/>
        <v>1086500</v>
      </c>
    </row>
    <row r="43" spans="1:16" ht="25.5">
      <c r="A43" s="24" t="s">
        <v>228</v>
      </c>
      <c r="B43" s="24" t="s">
        <v>229</v>
      </c>
      <c r="C43" s="25" t="s">
        <v>217</v>
      </c>
      <c r="D43" s="26" t="s">
        <v>230</v>
      </c>
      <c r="E43" s="27">
        <v>807861</v>
      </c>
      <c r="F43" s="28">
        <v>807861</v>
      </c>
      <c r="G43" s="28">
        <v>594000</v>
      </c>
      <c r="H43" s="28">
        <v>66181</v>
      </c>
      <c r="I43" s="28">
        <v>0</v>
      </c>
      <c r="J43" s="27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7">
        <f t="shared" si="0"/>
        <v>807861</v>
      </c>
    </row>
    <row r="44" spans="1:16" ht="51">
      <c r="A44" s="24" t="s">
        <v>231</v>
      </c>
      <c r="B44" s="24" t="s">
        <v>232</v>
      </c>
      <c r="C44" s="25" t="s">
        <v>217</v>
      </c>
      <c r="D44" s="26" t="s">
        <v>233</v>
      </c>
      <c r="E44" s="27">
        <v>102411</v>
      </c>
      <c r="F44" s="28">
        <v>102411</v>
      </c>
      <c r="G44" s="28">
        <v>83950</v>
      </c>
      <c r="H44" s="28">
        <v>0</v>
      </c>
      <c r="I44" s="28">
        <v>0</v>
      </c>
      <c r="J44" s="27">
        <v>51966</v>
      </c>
      <c r="K44" s="28">
        <v>51966</v>
      </c>
      <c r="L44" s="28">
        <v>0</v>
      </c>
      <c r="M44" s="28">
        <v>0</v>
      </c>
      <c r="N44" s="28">
        <v>0</v>
      </c>
      <c r="O44" s="28">
        <v>51966</v>
      </c>
      <c r="P44" s="27">
        <f t="shared" si="0"/>
        <v>154377</v>
      </c>
    </row>
    <row r="45" spans="1:16" ht="38.25">
      <c r="A45" s="24" t="s">
        <v>234</v>
      </c>
      <c r="B45" s="24" t="s">
        <v>235</v>
      </c>
      <c r="C45" s="25" t="s">
        <v>236</v>
      </c>
      <c r="D45" s="26" t="s">
        <v>237</v>
      </c>
      <c r="E45" s="27">
        <v>1435410</v>
      </c>
      <c r="F45" s="28">
        <v>1435410</v>
      </c>
      <c r="G45" s="28">
        <v>1054600</v>
      </c>
      <c r="H45" s="28">
        <v>82310</v>
      </c>
      <c r="I45" s="28">
        <v>0</v>
      </c>
      <c r="J45" s="27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7">
        <f t="shared" si="0"/>
        <v>1435410</v>
      </c>
    </row>
    <row r="46" spans="1:16" ht="38.25">
      <c r="A46" s="18" t="s">
        <v>238</v>
      </c>
      <c r="B46" s="19"/>
      <c r="C46" s="20"/>
      <c r="D46" s="21" t="s">
        <v>239</v>
      </c>
      <c r="E46" s="22">
        <v>15811189</v>
      </c>
      <c r="F46" s="23">
        <v>15811189</v>
      </c>
      <c r="G46" s="23">
        <v>12562449</v>
      </c>
      <c r="H46" s="23">
        <v>231600</v>
      </c>
      <c r="I46" s="23">
        <v>0</v>
      </c>
      <c r="J46" s="22">
        <v>517000</v>
      </c>
      <c r="K46" s="23">
        <v>0</v>
      </c>
      <c r="L46" s="23">
        <v>307000</v>
      </c>
      <c r="M46" s="23">
        <v>100000</v>
      </c>
      <c r="N46" s="23">
        <v>56000</v>
      </c>
      <c r="O46" s="23">
        <v>210000</v>
      </c>
      <c r="P46" s="22">
        <f t="shared" si="0"/>
        <v>16328189</v>
      </c>
    </row>
    <row r="47" spans="1:16" ht="25.5">
      <c r="A47" s="18" t="s">
        <v>240</v>
      </c>
      <c r="B47" s="19"/>
      <c r="C47" s="20"/>
      <c r="D47" s="21" t="s">
        <v>241</v>
      </c>
      <c r="E47" s="22">
        <v>15811189</v>
      </c>
      <c r="F47" s="23">
        <v>15811189</v>
      </c>
      <c r="G47" s="23">
        <v>12562449</v>
      </c>
      <c r="H47" s="23">
        <v>231600</v>
      </c>
      <c r="I47" s="23">
        <v>0</v>
      </c>
      <c r="J47" s="22">
        <v>517000</v>
      </c>
      <c r="K47" s="23">
        <v>0</v>
      </c>
      <c r="L47" s="23">
        <v>307000</v>
      </c>
      <c r="M47" s="23">
        <v>100000</v>
      </c>
      <c r="N47" s="23">
        <v>56000</v>
      </c>
      <c r="O47" s="23">
        <v>210000</v>
      </c>
      <c r="P47" s="22">
        <f t="shared" si="0"/>
        <v>16328189</v>
      </c>
    </row>
    <row r="48" spans="1:16" ht="38.25">
      <c r="A48" s="24" t="s">
        <v>242</v>
      </c>
      <c r="B48" s="24" t="s">
        <v>200</v>
      </c>
      <c r="C48" s="25" t="s">
        <v>143</v>
      </c>
      <c r="D48" s="26" t="s">
        <v>201</v>
      </c>
      <c r="E48" s="27">
        <v>701026</v>
      </c>
      <c r="F48" s="28">
        <v>701026</v>
      </c>
      <c r="G48" s="28">
        <v>579216</v>
      </c>
      <c r="H48" s="28">
        <v>0</v>
      </c>
      <c r="I48" s="28">
        <v>0</v>
      </c>
      <c r="J48" s="27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7">
        <f t="shared" si="0"/>
        <v>701026</v>
      </c>
    </row>
    <row r="49" spans="1:16" ht="25.5">
      <c r="A49" s="24" t="s">
        <v>243</v>
      </c>
      <c r="B49" s="24" t="s">
        <v>244</v>
      </c>
      <c r="C49" s="25" t="s">
        <v>213</v>
      </c>
      <c r="D49" s="26" t="s">
        <v>245</v>
      </c>
      <c r="E49" s="27">
        <v>4335004</v>
      </c>
      <c r="F49" s="28">
        <v>4335004</v>
      </c>
      <c r="G49" s="28">
        <v>3758200</v>
      </c>
      <c r="H49" s="28">
        <v>0</v>
      </c>
      <c r="I49" s="28">
        <v>0</v>
      </c>
      <c r="J49" s="27">
        <v>234000</v>
      </c>
      <c r="K49" s="28">
        <v>0</v>
      </c>
      <c r="L49" s="28">
        <v>234000</v>
      </c>
      <c r="M49" s="28">
        <v>100000</v>
      </c>
      <c r="N49" s="28">
        <v>56000</v>
      </c>
      <c r="O49" s="28">
        <v>0</v>
      </c>
      <c r="P49" s="27">
        <f t="shared" si="0"/>
        <v>4569004</v>
      </c>
    </row>
    <row r="50" spans="1:16" ht="12.75">
      <c r="A50" s="24" t="s">
        <v>246</v>
      </c>
      <c r="B50" s="24" t="s">
        <v>247</v>
      </c>
      <c r="C50" s="25" t="s">
        <v>248</v>
      </c>
      <c r="D50" s="26" t="s">
        <v>249</v>
      </c>
      <c r="E50" s="27">
        <v>3911938</v>
      </c>
      <c r="F50" s="28">
        <v>3911938</v>
      </c>
      <c r="G50" s="28">
        <v>3048310</v>
      </c>
      <c r="H50" s="28">
        <v>66000</v>
      </c>
      <c r="I50" s="28">
        <v>0</v>
      </c>
      <c r="J50" s="27">
        <v>130000</v>
      </c>
      <c r="K50" s="28">
        <v>0</v>
      </c>
      <c r="L50" s="28">
        <v>20000</v>
      </c>
      <c r="M50" s="28">
        <v>0</v>
      </c>
      <c r="N50" s="28">
        <v>0</v>
      </c>
      <c r="O50" s="28">
        <v>110000</v>
      </c>
      <c r="P50" s="27">
        <f t="shared" si="0"/>
        <v>4041938</v>
      </c>
    </row>
    <row r="51" spans="1:16" ht="12.75">
      <c r="A51" s="24" t="s">
        <v>250</v>
      </c>
      <c r="B51" s="24" t="s">
        <v>251</v>
      </c>
      <c r="C51" s="25" t="s">
        <v>248</v>
      </c>
      <c r="D51" s="26" t="s">
        <v>252</v>
      </c>
      <c r="E51" s="27">
        <v>408418</v>
      </c>
      <c r="F51" s="28">
        <v>408418</v>
      </c>
      <c r="G51" s="28">
        <v>281900</v>
      </c>
      <c r="H51" s="28">
        <v>44500</v>
      </c>
      <c r="I51" s="28">
        <v>0</v>
      </c>
      <c r="J51" s="27">
        <v>3000</v>
      </c>
      <c r="K51" s="28">
        <v>0</v>
      </c>
      <c r="L51" s="28">
        <v>3000</v>
      </c>
      <c r="M51" s="28">
        <v>0</v>
      </c>
      <c r="N51" s="28">
        <v>0</v>
      </c>
      <c r="O51" s="28">
        <v>0</v>
      </c>
      <c r="P51" s="27">
        <f t="shared" si="0"/>
        <v>411418</v>
      </c>
    </row>
    <row r="52" spans="1:16" ht="38.25">
      <c r="A52" s="24" t="s">
        <v>253</v>
      </c>
      <c r="B52" s="24" t="s">
        <v>254</v>
      </c>
      <c r="C52" s="25" t="s">
        <v>255</v>
      </c>
      <c r="D52" s="26" t="s">
        <v>256</v>
      </c>
      <c r="E52" s="27">
        <v>5277056</v>
      </c>
      <c r="F52" s="28">
        <v>5277056</v>
      </c>
      <c r="G52" s="28">
        <v>4049227</v>
      </c>
      <c r="H52" s="28">
        <v>86000</v>
      </c>
      <c r="I52" s="28">
        <v>0</v>
      </c>
      <c r="J52" s="27">
        <v>150000</v>
      </c>
      <c r="K52" s="28">
        <v>0</v>
      </c>
      <c r="L52" s="28">
        <v>50000</v>
      </c>
      <c r="M52" s="28">
        <v>0</v>
      </c>
      <c r="N52" s="28">
        <v>0</v>
      </c>
      <c r="O52" s="28">
        <v>100000</v>
      </c>
      <c r="P52" s="27">
        <f t="shared" si="0"/>
        <v>5427056</v>
      </c>
    </row>
    <row r="53" spans="1:16" ht="25.5">
      <c r="A53" s="24" t="s">
        <v>257</v>
      </c>
      <c r="B53" s="24" t="s">
        <v>258</v>
      </c>
      <c r="C53" s="25" t="s">
        <v>259</v>
      </c>
      <c r="D53" s="26" t="s">
        <v>260</v>
      </c>
      <c r="E53" s="27">
        <v>1177747</v>
      </c>
      <c r="F53" s="28">
        <v>1177747</v>
      </c>
      <c r="G53" s="28">
        <v>845596</v>
      </c>
      <c r="H53" s="28">
        <v>35100</v>
      </c>
      <c r="I53" s="28">
        <v>0</v>
      </c>
      <c r="J53" s="27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7">
        <f t="shared" si="0"/>
        <v>1177747</v>
      </c>
    </row>
    <row r="54" spans="1:16" ht="25.5">
      <c r="A54" s="18" t="s">
        <v>261</v>
      </c>
      <c r="B54" s="19"/>
      <c r="C54" s="20"/>
      <c r="D54" s="21" t="s">
        <v>262</v>
      </c>
      <c r="E54" s="22">
        <v>2411699</v>
      </c>
      <c r="F54" s="23">
        <v>2211699</v>
      </c>
      <c r="G54" s="23">
        <v>1707704</v>
      </c>
      <c r="H54" s="23">
        <v>26000</v>
      </c>
      <c r="I54" s="23">
        <v>0</v>
      </c>
      <c r="J54" s="22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2">
        <f t="shared" si="0"/>
        <v>2411699</v>
      </c>
    </row>
    <row r="55" spans="1:16" ht="25.5">
      <c r="A55" s="18" t="s">
        <v>263</v>
      </c>
      <c r="B55" s="19"/>
      <c r="C55" s="20"/>
      <c r="D55" s="21" t="s">
        <v>262</v>
      </c>
      <c r="E55" s="22">
        <v>2411699</v>
      </c>
      <c r="F55" s="23">
        <v>2211699</v>
      </c>
      <c r="G55" s="23">
        <v>1707704</v>
      </c>
      <c r="H55" s="23">
        <v>26000</v>
      </c>
      <c r="I55" s="23">
        <v>0</v>
      </c>
      <c r="J55" s="22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2">
        <f t="shared" si="0"/>
        <v>2411699</v>
      </c>
    </row>
    <row r="56" spans="1:16" ht="38.25">
      <c r="A56" s="24" t="s">
        <v>264</v>
      </c>
      <c r="B56" s="24" t="s">
        <v>200</v>
      </c>
      <c r="C56" s="25" t="s">
        <v>143</v>
      </c>
      <c r="D56" s="26" t="s">
        <v>201</v>
      </c>
      <c r="E56" s="27">
        <v>2211699</v>
      </c>
      <c r="F56" s="28">
        <v>2211699</v>
      </c>
      <c r="G56" s="28">
        <v>1707704</v>
      </c>
      <c r="H56" s="28">
        <v>26000</v>
      </c>
      <c r="I56" s="28">
        <v>0</v>
      </c>
      <c r="J56" s="27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7">
        <f t="shared" si="0"/>
        <v>2211699</v>
      </c>
    </row>
    <row r="57" spans="1:16" ht="12.75">
      <c r="A57" s="24" t="s">
        <v>265</v>
      </c>
      <c r="B57" s="24" t="s">
        <v>266</v>
      </c>
      <c r="C57" s="25" t="s">
        <v>147</v>
      </c>
      <c r="D57" s="26" t="s">
        <v>267</v>
      </c>
      <c r="E57" s="27">
        <v>200000</v>
      </c>
      <c r="F57" s="28">
        <v>0</v>
      </c>
      <c r="G57" s="28">
        <v>0</v>
      </c>
      <c r="H57" s="28">
        <v>0</v>
      </c>
      <c r="I57" s="28">
        <v>0</v>
      </c>
      <c r="J57" s="27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7">
        <f t="shared" si="0"/>
        <v>200000</v>
      </c>
    </row>
    <row r="58" spans="1:16" ht="12.75">
      <c r="A58" s="29" t="s">
        <v>99</v>
      </c>
      <c r="B58" s="29" t="s">
        <v>99</v>
      </c>
      <c r="C58" s="30" t="s">
        <v>99</v>
      </c>
      <c r="D58" s="22" t="s">
        <v>268</v>
      </c>
      <c r="E58" s="22">
        <v>187983678</v>
      </c>
      <c r="F58" s="22">
        <v>185521678</v>
      </c>
      <c r="G58" s="22">
        <v>134442849</v>
      </c>
      <c r="H58" s="22">
        <v>10050692</v>
      </c>
      <c r="I58" s="22">
        <v>2262000</v>
      </c>
      <c r="J58" s="22">
        <v>2662242</v>
      </c>
      <c r="K58" s="22">
        <v>136866</v>
      </c>
      <c r="L58" s="22">
        <v>2303376</v>
      </c>
      <c r="M58" s="22">
        <v>117940</v>
      </c>
      <c r="N58" s="22">
        <v>89600</v>
      </c>
      <c r="O58" s="22">
        <v>358866</v>
      </c>
      <c r="P58" s="22">
        <f t="shared" si="0"/>
        <v>190645920</v>
      </c>
    </row>
    <row r="61" spans="1:6" s="74" customFormat="1" ht="18.75">
      <c r="A61" s="88" t="s">
        <v>100</v>
      </c>
      <c r="B61" s="88"/>
      <c r="C61" s="88"/>
      <c r="D61" s="88"/>
      <c r="F61" s="88" t="s">
        <v>101</v>
      </c>
    </row>
  </sheetData>
  <sheetProtection/>
  <mergeCells count="22">
    <mergeCell ref="A7:P7"/>
    <mergeCell ref="A8:P8"/>
    <mergeCell ref="A11:A14"/>
    <mergeCell ref="B11:B14"/>
    <mergeCell ref="C11:C14"/>
    <mergeCell ref="D11:D14"/>
    <mergeCell ref="E11:I11"/>
    <mergeCell ref="J11:O11"/>
    <mergeCell ref="P11:P14"/>
    <mergeCell ref="E12:E14"/>
    <mergeCell ref="F12:F14"/>
    <mergeCell ref="G12:H12"/>
    <mergeCell ref="I12:I14"/>
    <mergeCell ref="J12:J14"/>
    <mergeCell ref="K12:K14"/>
    <mergeCell ref="L12:L14"/>
    <mergeCell ref="M12:N12"/>
    <mergeCell ref="O12:O14"/>
    <mergeCell ref="G13:G14"/>
    <mergeCell ref="H13:H14"/>
    <mergeCell ref="M13:M14"/>
    <mergeCell ref="N13:N14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115" zoomScaleSheetLayoutView="115" zoomScalePageLayoutView="0" workbookViewId="0" topLeftCell="A1">
      <selection activeCell="A19" sqref="A19:IV21"/>
    </sheetView>
  </sheetViews>
  <sheetFormatPr defaultColWidth="9.00390625" defaultRowHeight="12.75"/>
  <sheetData>
    <row r="1" s="74" customFormat="1" ht="18.75">
      <c r="J1" s="74" t="s">
        <v>269</v>
      </c>
    </row>
    <row r="2" s="74" customFormat="1" ht="18.75">
      <c r="J2" s="78" t="s">
        <v>1</v>
      </c>
    </row>
    <row r="3" s="74" customFormat="1" ht="18.75">
      <c r="J3" s="78" t="s">
        <v>107</v>
      </c>
    </row>
    <row r="4" s="74" customFormat="1" ht="18.75">
      <c r="J4" s="78" t="s">
        <v>108</v>
      </c>
    </row>
    <row r="5" s="74" customFormat="1" ht="18.75">
      <c r="J5" s="78" t="s">
        <v>109</v>
      </c>
    </row>
    <row r="6" s="74" customFormat="1" ht="18.75"/>
    <row r="7" spans="1:16" s="74" customFormat="1" ht="18.75">
      <c r="A7" s="156" t="s">
        <v>270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="74" customFormat="1" ht="18.75">
      <c r="A8" s="89" t="s">
        <v>271</v>
      </c>
    </row>
    <row r="9" spans="1:16" s="74" customFormat="1" ht="18.75">
      <c r="A9" s="74" t="s">
        <v>103</v>
      </c>
      <c r="P9" s="77" t="s">
        <v>3</v>
      </c>
    </row>
    <row r="10" spans="1:16" ht="12.75">
      <c r="A10" s="154" t="s">
        <v>128</v>
      </c>
      <c r="B10" s="154" t="s">
        <v>129</v>
      </c>
      <c r="C10" s="154" t="s">
        <v>130</v>
      </c>
      <c r="D10" s="139" t="s">
        <v>131</v>
      </c>
      <c r="E10" s="139" t="s">
        <v>272</v>
      </c>
      <c r="F10" s="139"/>
      <c r="G10" s="139"/>
      <c r="H10" s="139"/>
      <c r="I10" s="139" t="s">
        <v>273</v>
      </c>
      <c r="J10" s="139"/>
      <c r="K10" s="139"/>
      <c r="L10" s="139"/>
      <c r="M10" s="140" t="s">
        <v>274</v>
      </c>
      <c r="N10" s="139"/>
      <c r="O10" s="139"/>
      <c r="P10" s="139"/>
    </row>
    <row r="11" spans="1:16" ht="12.75">
      <c r="A11" s="139"/>
      <c r="B11" s="139"/>
      <c r="C11" s="139"/>
      <c r="D11" s="139"/>
      <c r="E11" s="139" t="s">
        <v>275</v>
      </c>
      <c r="F11" s="139" t="s">
        <v>276</v>
      </c>
      <c r="G11" s="139"/>
      <c r="H11" s="140" t="s">
        <v>277</v>
      </c>
      <c r="I11" s="139" t="s">
        <v>275</v>
      </c>
      <c r="J11" s="139" t="s">
        <v>276</v>
      </c>
      <c r="K11" s="139"/>
      <c r="L11" s="140" t="s">
        <v>277</v>
      </c>
      <c r="M11" s="140" t="s">
        <v>275</v>
      </c>
      <c r="N11" s="140" t="s">
        <v>276</v>
      </c>
      <c r="O11" s="140"/>
      <c r="P11" s="140" t="s">
        <v>277</v>
      </c>
    </row>
    <row r="12" spans="1:16" ht="12.75">
      <c r="A12" s="139"/>
      <c r="B12" s="139"/>
      <c r="C12" s="139"/>
      <c r="D12" s="139"/>
      <c r="E12" s="139"/>
      <c r="F12" s="139" t="s">
        <v>9</v>
      </c>
      <c r="G12" s="139" t="s">
        <v>10</v>
      </c>
      <c r="H12" s="139"/>
      <c r="I12" s="139"/>
      <c r="J12" s="139" t="s">
        <v>9</v>
      </c>
      <c r="K12" s="139" t="s">
        <v>10</v>
      </c>
      <c r="L12" s="139"/>
      <c r="M12" s="139"/>
      <c r="N12" s="140" t="s">
        <v>9</v>
      </c>
      <c r="O12" s="140" t="s">
        <v>10</v>
      </c>
      <c r="P12" s="139"/>
    </row>
    <row r="13" spans="1:16" ht="44.2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</row>
    <row r="14" spans="1:1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2">
        <v>8</v>
      </c>
      <c r="I14" s="1">
        <v>9</v>
      </c>
      <c r="J14" s="1">
        <v>10</v>
      </c>
      <c r="K14" s="1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</row>
    <row r="15" spans="1:16" ht="12.75">
      <c r="A15" s="3"/>
      <c r="B15" s="4"/>
      <c r="C15" s="4"/>
      <c r="D15" s="4"/>
      <c r="E15" s="79">
        <v>0</v>
      </c>
      <c r="F15" s="80">
        <v>0</v>
      </c>
      <c r="G15" s="80">
        <v>0</v>
      </c>
      <c r="H15" s="81">
        <v>0</v>
      </c>
      <c r="I15" s="80">
        <v>0</v>
      </c>
      <c r="J15" s="80">
        <v>0</v>
      </c>
      <c r="K15" s="80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</row>
    <row r="16" spans="1:16" ht="12.75">
      <c r="A16" s="3"/>
      <c r="B16" s="4"/>
      <c r="C16" s="4"/>
      <c r="D16" s="4"/>
      <c r="E16" s="79">
        <v>0</v>
      </c>
      <c r="F16" s="80">
        <v>0</v>
      </c>
      <c r="G16" s="80">
        <v>0</v>
      </c>
      <c r="H16" s="81">
        <v>0</v>
      </c>
      <c r="I16" s="80">
        <v>0</v>
      </c>
      <c r="J16" s="80">
        <v>0</v>
      </c>
      <c r="K16" s="80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</row>
    <row r="17" spans="1:16" ht="12.75">
      <c r="A17" s="7"/>
      <c r="B17" s="8"/>
      <c r="C17" s="8"/>
      <c r="D17" s="8"/>
      <c r="E17" s="82">
        <v>0</v>
      </c>
      <c r="F17" s="83">
        <v>0</v>
      </c>
      <c r="G17" s="83">
        <v>0</v>
      </c>
      <c r="H17" s="84">
        <v>0</v>
      </c>
      <c r="I17" s="83">
        <v>0</v>
      </c>
      <c r="J17" s="83">
        <v>0</v>
      </c>
      <c r="K17" s="83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</row>
    <row r="18" spans="1:16" ht="12.75">
      <c r="A18" s="85" t="s">
        <v>99</v>
      </c>
      <c r="B18" s="86" t="s">
        <v>99</v>
      </c>
      <c r="C18" s="86" t="s">
        <v>99</v>
      </c>
      <c r="D18" s="86" t="s">
        <v>268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</row>
    <row r="19" spans="1:16" ht="12.7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</row>
    <row r="21" spans="1:6" s="74" customFormat="1" ht="18.75">
      <c r="A21" s="88" t="s">
        <v>100</v>
      </c>
      <c r="B21" s="88"/>
      <c r="C21" s="88"/>
      <c r="D21" s="88"/>
      <c r="F21" s="88" t="s">
        <v>101</v>
      </c>
    </row>
  </sheetData>
  <sheetProtection/>
  <mergeCells count="24">
    <mergeCell ref="I10:L10"/>
    <mergeCell ref="M10:P10"/>
    <mergeCell ref="E11:E13"/>
    <mergeCell ref="F11:G11"/>
    <mergeCell ref="J11:K11"/>
    <mergeCell ref="L11:L13"/>
    <mergeCell ref="M11:M13"/>
    <mergeCell ref="N11:O11"/>
    <mergeCell ref="A7:P7"/>
    <mergeCell ref="A10:A13"/>
    <mergeCell ref="B10:B13"/>
    <mergeCell ref="C10:C13"/>
    <mergeCell ref="D10:D13"/>
    <mergeCell ref="E10:H10"/>
    <mergeCell ref="A19:P19"/>
    <mergeCell ref="P11:P13"/>
    <mergeCell ref="F12:F13"/>
    <mergeCell ref="G12:G13"/>
    <mergeCell ref="J12:J13"/>
    <mergeCell ref="K12:K13"/>
    <mergeCell ref="N12:N13"/>
    <mergeCell ref="O12:O13"/>
    <mergeCell ref="H11:H13"/>
    <mergeCell ref="I11:I13"/>
  </mergeCells>
  <printOptions horizontalCentered="1"/>
  <pageMargins left="0.7874015748031497" right="0.7874015748031497" top="1.1811023622047245" bottom="0.3937007874015748" header="1.1811023622047245" footer="0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="115" zoomScaleSheetLayoutView="115" zoomScalePageLayoutView="0" workbookViewId="0" topLeftCell="A25">
      <selection activeCell="A36" sqref="A36:IV38"/>
    </sheetView>
  </sheetViews>
  <sheetFormatPr defaultColWidth="9.00390625" defaultRowHeight="12.75"/>
  <cols>
    <col min="1" max="1" width="14.75390625" style="0" customWidth="1"/>
    <col min="2" max="2" width="17.625" style="0" customWidth="1"/>
    <col min="3" max="3" width="54.25390625" style="0" customWidth="1"/>
    <col min="4" max="4" width="14.25390625" style="0" bestFit="1" customWidth="1"/>
  </cols>
  <sheetData>
    <row r="1" s="74" customFormat="1" ht="18.75">
      <c r="C1" s="74" t="s">
        <v>278</v>
      </c>
    </row>
    <row r="2" s="74" customFormat="1" ht="18.75">
      <c r="C2" s="78" t="s">
        <v>1</v>
      </c>
    </row>
    <row r="3" s="74" customFormat="1" ht="18.75">
      <c r="C3" s="78" t="s">
        <v>107</v>
      </c>
    </row>
    <row r="4" s="74" customFormat="1" ht="18.75">
      <c r="C4" s="78" t="s">
        <v>108</v>
      </c>
    </row>
    <row r="5" s="74" customFormat="1" ht="18.75">
      <c r="C5" s="78" t="s">
        <v>109</v>
      </c>
    </row>
    <row r="6" s="74" customFormat="1" ht="18.75"/>
    <row r="7" spans="1:4" s="74" customFormat="1" ht="18.75" customHeight="1">
      <c r="A7" s="161" t="s">
        <v>279</v>
      </c>
      <c r="B7" s="161"/>
      <c r="C7" s="161"/>
      <c r="D7" s="161"/>
    </row>
    <row r="8" spans="1:4" s="74" customFormat="1" ht="18.75">
      <c r="A8" s="161">
        <v>22516000000</v>
      </c>
      <c r="B8" s="161"/>
      <c r="C8" s="161"/>
      <c r="D8" s="161"/>
    </row>
    <row r="9" spans="1:4" s="74" customFormat="1" ht="18.75" customHeight="1">
      <c r="A9" s="162" t="s">
        <v>103</v>
      </c>
      <c r="B9" s="162"/>
      <c r="C9" s="162"/>
      <c r="D9" s="162"/>
    </row>
    <row r="10" spans="1:4" s="74" customFormat="1" ht="18.75">
      <c r="A10" s="163" t="s">
        <v>280</v>
      </c>
      <c r="B10" s="163"/>
      <c r="C10" s="163"/>
      <c r="D10" s="163"/>
    </row>
    <row r="11" spans="1:4" s="74" customFormat="1" ht="18.75">
      <c r="A11" s="106"/>
      <c r="B11" s="106"/>
      <c r="C11" s="106"/>
      <c r="D11" s="90" t="s">
        <v>3</v>
      </c>
    </row>
    <row r="12" spans="1:4" ht="31.5" customHeight="1">
      <c r="A12" s="164" t="s">
        <v>281</v>
      </c>
      <c r="B12" s="165"/>
      <c r="C12" s="92" t="s">
        <v>282</v>
      </c>
      <c r="D12" s="33" t="s">
        <v>6</v>
      </c>
    </row>
    <row r="13" spans="1:4" ht="15.75">
      <c r="A13" s="166">
        <v>1</v>
      </c>
      <c r="B13" s="167"/>
      <c r="C13" s="93">
        <v>2</v>
      </c>
      <c r="D13" s="94">
        <v>3</v>
      </c>
    </row>
    <row r="14" spans="1:4" ht="15.75" customHeight="1">
      <c r="A14" s="157" t="s">
        <v>283</v>
      </c>
      <c r="B14" s="158"/>
      <c r="C14" s="158"/>
      <c r="D14" s="159"/>
    </row>
    <row r="15" spans="1:4" ht="15.75">
      <c r="A15" s="95">
        <v>41020100</v>
      </c>
      <c r="B15" s="95">
        <v>99000000000</v>
      </c>
      <c r="C15" s="95" t="s">
        <v>284</v>
      </c>
      <c r="D15" s="96">
        <v>21927200</v>
      </c>
    </row>
    <row r="16" spans="1:4" ht="31.5">
      <c r="A16" s="95">
        <v>41033900</v>
      </c>
      <c r="B16" s="95">
        <v>99000000000</v>
      </c>
      <c r="C16" s="95" t="s">
        <v>285</v>
      </c>
      <c r="D16" s="96">
        <v>68036600</v>
      </c>
    </row>
    <row r="17" spans="1:4" ht="78.75">
      <c r="A17" s="95">
        <v>41040200</v>
      </c>
      <c r="B17" s="95">
        <v>22100000000</v>
      </c>
      <c r="C17" s="95" t="s">
        <v>93</v>
      </c>
      <c r="D17" s="96">
        <v>3665967</v>
      </c>
    </row>
    <row r="18" spans="1:4" ht="47.25">
      <c r="A18" s="97">
        <v>41051000</v>
      </c>
      <c r="B18" s="95">
        <v>22100000000</v>
      </c>
      <c r="C18" s="109" t="s">
        <v>95</v>
      </c>
      <c r="D18" s="96">
        <v>1086500</v>
      </c>
    </row>
    <row r="19" spans="1:4" ht="63">
      <c r="A19" s="97">
        <v>41051200</v>
      </c>
      <c r="B19" s="95">
        <v>22100000000</v>
      </c>
      <c r="C19" s="109" t="s">
        <v>96</v>
      </c>
      <c r="D19" s="96">
        <v>154377</v>
      </c>
    </row>
    <row r="20" spans="1:4" ht="63">
      <c r="A20" s="97">
        <v>41055000</v>
      </c>
      <c r="B20" s="95">
        <v>22100000000</v>
      </c>
      <c r="C20" s="109" t="s">
        <v>286</v>
      </c>
      <c r="D20" s="96">
        <v>581300</v>
      </c>
    </row>
    <row r="21" spans="1:4" ht="15.75" customHeight="1">
      <c r="A21" s="157" t="s">
        <v>287</v>
      </c>
      <c r="B21" s="158"/>
      <c r="C21" s="158"/>
      <c r="D21" s="159"/>
    </row>
    <row r="22" spans="1:4" ht="15.75">
      <c r="A22" s="157" t="s">
        <v>288</v>
      </c>
      <c r="B22" s="159"/>
      <c r="C22" s="34" t="s">
        <v>289</v>
      </c>
      <c r="D22" s="98">
        <f>D24+D23</f>
        <v>95451944</v>
      </c>
    </row>
    <row r="23" spans="1:4" ht="15.75">
      <c r="A23" s="157" t="s">
        <v>288</v>
      </c>
      <c r="B23" s="159"/>
      <c r="C23" s="95" t="s">
        <v>275</v>
      </c>
      <c r="D23" s="99">
        <f>SUM(D15:D20)</f>
        <v>95451944</v>
      </c>
    </row>
    <row r="24" spans="1:4" ht="15.75">
      <c r="A24" s="157" t="s">
        <v>288</v>
      </c>
      <c r="B24" s="159"/>
      <c r="C24" s="95" t="s">
        <v>276</v>
      </c>
      <c r="D24" s="99">
        <v>0</v>
      </c>
    </row>
    <row r="25" spans="1:4" ht="15.75">
      <c r="A25" s="100"/>
      <c r="B25" s="100"/>
      <c r="C25" s="101"/>
      <c r="D25" s="102"/>
    </row>
    <row r="26" spans="1:4" ht="15.75" customHeight="1">
      <c r="A26" s="160" t="s">
        <v>290</v>
      </c>
      <c r="B26" s="160"/>
      <c r="C26" s="160"/>
      <c r="D26" s="160"/>
    </row>
    <row r="27" spans="1:4" ht="15.75">
      <c r="A27" s="103"/>
      <c r="B27" s="103"/>
      <c r="C27" s="103"/>
      <c r="D27" s="91" t="s">
        <v>3</v>
      </c>
    </row>
    <row r="28" spans="1:4" ht="126">
      <c r="A28" s="92" t="s">
        <v>291</v>
      </c>
      <c r="B28" s="92" t="s">
        <v>129</v>
      </c>
      <c r="C28" s="92" t="s">
        <v>292</v>
      </c>
      <c r="D28" s="33" t="s">
        <v>6</v>
      </c>
    </row>
    <row r="29" spans="1:4" ht="15.75">
      <c r="A29" s="104"/>
      <c r="B29" s="104"/>
      <c r="C29" s="104"/>
      <c r="D29" s="33"/>
    </row>
    <row r="30" spans="1:4" ht="15.75">
      <c r="A30" s="34">
        <v>1</v>
      </c>
      <c r="B30" s="34">
        <v>2</v>
      </c>
      <c r="C30" s="34">
        <v>3</v>
      </c>
      <c r="D30" s="34">
        <v>4</v>
      </c>
    </row>
    <row r="31" spans="1:4" ht="15.75" customHeight="1">
      <c r="A31" s="157" t="s">
        <v>293</v>
      </c>
      <c r="B31" s="158"/>
      <c r="C31" s="158"/>
      <c r="D31" s="159"/>
    </row>
    <row r="32" spans="1:4" ht="15.75" customHeight="1">
      <c r="A32" s="157" t="s">
        <v>294</v>
      </c>
      <c r="B32" s="158"/>
      <c r="C32" s="158"/>
      <c r="D32" s="159"/>
    </row>
    <row r="33" spans="1:4" ht="15.75">
      <c r="A33" s="95" t="s">
        <v>288</v>
      </c>
      <c r="B33" s="95" t="s">
        <v>288</v>
      </c>
      <c r="C33" s="34" t="s">
        <v>289</v>
      </c>
      <c r="D33" s="48">
        <v>0</v>
      </c>
    </row>
    <row r="34" spans="1:4" ht="15.75">
      <c r="A34" s="92" t="s">
        <v>288</v>
      </c>
      <c r="B34" s="92" t="s">
        <v>288</v>
      </c>
      <c r="C34" s="92" t="s">
        <v>275</v>
      </c>
      <c r="D34" s="105">
        <v>0</v>
      </c>
    </row>
    <row r="35" spans="1:4" ht="15.75">
      <c r="A35" s="95" t="s">
        <v>288</v>
      </c>
      <c r="B35" s="95" t="s">
        <v>288</v>
      </c>
      <c r="C35" s="95" t="s">
        <v>276</v>
      </c>
      <c r="D35" s="55">
        <v>0</v>
      </c>
    </row>
    <row r="36" spans="1:16" ht="12.7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8" spans="1:4" s="74" customFormat="1" ht="18.75">
      <c r="A38" s="88" t="s">
        <v>100</v>
      </c>
      <c r="B38" s="88"/>
      <c r="C38" s="107" t="s">
        <v>101</v>
      </c>
      <c r="D38" s="88"/>
    </row>
  </sheetData>
  <sheetProtection/>
  <mergeCells count="14">
    <mergeCell ref="A7:D7"/>
    <mergeCell ref="A8:D8"/>
    <mergeCell ref="A9:D9"/>
    <mergeCell ref="A10:D10"/>
    <mergeCell ref="A12:B12"/>
    <mergeCell ref="A13:B13"/>
    <mergeCell ref="A31:D31"/>
    <mergeCell ref="A32:D32"/>
    <mergeCell ref="A14:D14"/>
    <mergeCell ref="A21:D21"/>
    <mergeCell ref="A22:B22"/>
    <mergeCell ref="A23:B23"/>
    <mergeCell ref="A24:B24"/>
    <mergeCell ref="A26:D26"/>
  </mergeCells>
  <printOptions horizontalCentered="1"/>
  <pageMargins left="1.1811023622047245" right="0.3937007874015748" top="0.7874015748031497" bottom="0.7874015748031497" header="0" footer="0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SheetLayoutView="100" zoomScalePageLayoutView="0" workbookViewId="0" topLeftCell="A4">
      <selection activeCell="A19" sqref="A19:IV21"/>
    </sheetView>
  </sheetViews>
  <sheetFormatPr defaultColWidth="9.00390625" defaultRowHeight="12.75"/>
  <cols>
    <col min="1" max="3" width="9.25390625" style="0" bestFit="1" customWidth="1"/>
    <col min="4" max="4" width="42.00390625" style="0" customWidth="1"/>
    <col min="5" max="5" width="41.75390625" style="0" customWidth="1"/>
    <col min="6" max="6" width="9.25390625" style="0" bestFit="1" customWidth="1"/>
    <col min="7" max="7" width="13.875" style="0" bestFit="1" customWidth="1"/>
    <col min="8" max="10" width="9.25390625" style="0" bestFit="1" customWidth="1"/>
  </cols>
  <sheetData>
    <row r="1" s="74" customFormat="1" ht="18.75">
      <c r="E1" s="74" t="s">
        <v>295</v>
      </c>
    </row>
    <row r="2" s="74" customFormat="1" ht="18.75">
      <c r="E2" s="78" t="s">
        <v>1</v>
      </c>
    </row>
    <row r="3" s="74" customFormat="1" ht="18.75">
      <c r="E3" s="78" t="s">
        <v>107</v>
      </c>
    </row>
    <row r="4" s="74" customFormat="1" ht="18.75">
      <c r="E4" s="78" t="s">
        <v>108</v>
      </c>
    </row>
    <row r="5" s="74" customFormat="1" ht="18.75">
      <c r="E5" s="78" t="s">
        <v>109</v>
      </c>
    </row>
    <row r="6" s="74" customFormat="1" ht="18.75"/>
    <row r="7" spans="1:10" s="74" customFormat="1" ht="18.75">
      <c r="A7" s="156" t="s">
        <v>307</v>
      </c>
      <c r="B7" s="138"/>
      <c r="C7" s="138"/>
      <c r="D7" s="138"/>
      <c r="E7" s="138"/>
      <c r="F7" s="138"/>
      <c r="G7" s="138"/>
      <c r="H7" s="138"/>
      <c r="I7" s="138"/>
      <c r="J7" s="138"/>
    </row>
    <row r="8" spans="1:10" s="74" customFormat="1" ht="18.75">
      <c r="A8" s="156" t="s">
        <v>308</v>
      </c>
      <c r="B8" s="138"/>
      <c r="C8" s="138"/>
      <c r="D8" s="138"/>
      <c r="E8" s="138"/>
      <c r="F8" s="138"/>
      <c r="G8" s="138"/>
      <c r="H8" s="138"/>
      <c r="I8" s="138"/>
      <c r="J8" s="138"/>
    </row>
    <row r="9" s="74" customFormat="1" ht="18.75">
      <c r="A9" s="130" t="s">
        <v>271</v>
      </c>
    </row>
    <row r="10" s="74" customFormat="1" ht="18.75">
      <c r="A10" s="131" t="s">
        <v>103</v>
      </c>
    </row>
    <row r="11" s="74" customFormat="1" ht="18.75">
      <c r="J11" s="77" t="s">
        <v>3</v>
      </c>
    </row>
    <row r="12" spans="1:10" s="38" customFormat="1" ht="178.5">
      <c r="A12" s="110" t="s">
        <v>128</v>
      </c>
      <c r="B12" s="110" t="s">
        <v>129</v>
      </c>
      <c r="C12" s="110" t="s">
        <v>130</v>
      </c>
      <c r="D12" s="110" t="s">
        <v>131</v>
      </c>
      <c r="E12" s="110" t="s">
        <v>296</v>
      </c>
      <c r="F12" s="110" t="s">
        <v>297</v>
      </c>
      <c r="G12" s="110" t="s">
        <v>298</v>
      </c>
      <c r="H12" s="110" t="s">
        <v>299</v>
      </c>
      <c r="I12" s="110" t="s">
        <v>300</v>
      </c>
      <c r="J12" s="110" t="s">
        <v>301</v>
      </c>
    </row>
    <row r="13" spans="1:10" s="38" customFormat="1" ht="12.7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</row>
    <row r="14" spans="1:10" s="38" customFormat="1" ht="25.5">
      <c r="A14" s="115" t="s">
        <v>138</v>
      </c>
      <c r="B14" s="116"/>
      <c r="C14" s="117"/>
      <c r="D14" s="118" t="s">
        <v>302</v>
      </c>
      <c r="E14" s="111" t="s">
        <v>303</v>
      </c>
      <c r="F14" s="111" t="s">
        <v>303</v>
      </c>
      <c r="G14" s="113">
        <f>G16+G17</f>
        <v>5090646</v>
      </c>
      <c r="H14" s="113">
        <v>0</v>
      </c>
      <c r="I14" s="113">
        <f>I16+I17</f>
        <v>84900</v>
      </c>
      <c r="J14" s="112">
        <f>J16</f>
        <v>0.004</v>
      </c>
    </row>
    <row r="15" spans="1:10" s="38" customFormat="1" ht="25.5">
      <c r="A15" s="115" t="s">
        <v>140</v>
      </c>
      <c r="B15" s="116"/>
      <c r="C15" s="116"/>
      <c r="D15" s="118" t="s">
        <v>304</v>
      </c>
      <c r="E15" s="111"/>
      <c r="F15" s="111"/>
      <c r="G15" s="119"/>
      <c r="H15" s="113"/>
      <c r="I15" s="113"/>
      <c r="J15" s="113"/>
    </row>
    <row r="16" spans="1:10" s="38" customFormat="1" ht="25.5">
      <c r="A16" s="120" t="s">
        <v>180</v>
      </c>
      <c r="B16" s="120" t="s">
        <v>181</v>
      </c>
      <c r="C16" s="121" t="s">
        <v>182</v>
      </c>
      <c r="D16" s="121" t="s">
        <v>183</v>
      </c>
      <c r="E16" s="122" t="s">
        <v>305</v>
      </c>
      <c r="F16" s="122">
        <v>2021</v>
      </c>
      <c r="G16" s="123">
        <v>5090646</v>
      </c>
      <c r="H16" s="113"/>
      <c r="I16" s="114">
        <v>20000</v>
      </c>
      <c r="J16" s="112">
        <v>0.004</v>
      </c>
    </row>
    <row r="17" spans="1:10" s="38" customFormat="1" ht="63.75">
      <c r="A17" s="120" t="s">
        <v>184</v>
      </c>
      <c r="B17" s="120" t="s">
        <v>185</v>
      </c>
      <c r="C17" s="121" t="s">
        <v>186</v>
      </c>
      <c r="D17" s="124" t="s">
        <v>187</v>
      </c>
      <c r="E17" s="122" t="s">
        <v>306</v>
      </c>
      <c r="F17" s="122">
        <v>2021</v>
      </c>
      <c r="G17" s="125">
        <v>0</v>
      </c>
      <c r="H17" s="114">
        <v>0</v>
      </c>
      <c r="I17" s="114">
        <v>64900</v>
      </c>
      <c r="J17" s="114">
        <v>0</v>
      </c>
    </row>
    <row r="18" spans="1:10" s="38" customFormat="1" ht="12.75">
      <c r="A18" s="126"/>
      <c r="B18" s="126"/>
      <c r="C18" s="126"/>
      <c r="D18" s="127" t="s">
        <v>268</v>
      </c>
      <c r="E18" s="127"/>
      <c r="F18" s="127"/>
      <c r="G18" s="128">
        <f>G14</f>
        <v>5090646</v>
      </c>
      <c r="H18" s="128"/>
      <c r="I18" s="128">
        <f>I14</f>
        <v>84900</v>
      </c>
      <c r="J18" s="129">
        <f>J14</f>
        <v>0.004</v>
      </c>
    </row>
    <row r="19" spans="1:16" s="74" customFormat="1" ht="18.7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</row>
    <row r="20" s="74" customFormat="1" ht="18.75"/>
    <row r="21" spans="1:5" s="74" customFormat="1" ht="18.75">
      <c r="A21" s="88" t="s">
        <v>100</v>
      </c>
      <c r="D21" s="88"/>
      <c r="E21" s="107" t="s">
        <v>101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3" width="10.625" style="0" customWidth="1"/>
    <col min="4" max="4" width="39.375" style="0" customWidth="1"/>
    <col min="5" max="5" width="42.875" style="0" customWidth="1"/>
    <col min="6" max="6" width="18.375" style="0" customWidth="1"/>
    <col min="7" max="8" width="11.25390625" style="0" customWidth="1"/>
    <col min="9" max="10" width="10.125" style="0" customWidth="1"/>
  </cols>
  <sheetData>
    <row r="1" s="74" customFormat="1" ht="18.75">
      <c r="F1" s="74" t="s">
        <v>309</v>
      </c>
    </row>
    <row r="2" s="74" customFormat="1" ht="18.75">
      <c r="F2" s="78" t="s">
        <v>1</v>
      </c>
    </row>
    <row r="3" s="74" customFormat="1" ht="18.75">
      <c r="F3" s="78" t="s">
        <v>107</v>
      </c>
    </row>
    <row r="4" s="74" customFormat="1" ht="18.75">
      <c r="F4" s="78" t="s">
        <v>108</v>
      </c>
    </row>
    <row r="5" s="74" customFormat="1" ht="18.75">
      <c r="F5" s="78" t="s">
        <v>109</v>
      </c>
    </row>
    <row r="6" s="74" customFormat="1" ht="18.75"/>
    <row r="7" spans="1:10" s="74" customFormat="1" ht="18.75">
      <c r="A7" s="42" t="s">
        <v>271</v>
      </c>
      <c r="B7" s="40"/>
      <c r="C7" s="40"/>
      <c r="D7" s="41"/>
      <c r="E7" s="31"/>
      <c r="F7" s="31"/>
      <c r="G7" s="31"/>
      <c r="H7" s="168"/>
      <c r="I7" s="168"/>
      <c r="J7" s="168"/>
    </row>
    <row r="8" spans="1:10" s="74" customFormat="1" ht="18.75">
      <c r="A8" s="39" t="s">
        <v>103</v>
      </c>
      <c r="B8" s="40"/>
      <c r="C8" s="40"/>
      <c r="D8" s="41"/>
      <c r="E8" s="31"/>
      <c r="F8" s="31"/>
      <c r="G8" s="31"/>
      <c r="H8" s="43"/>
      <c r="I8" s="43"/>
      <c r="J8" s="43"/>
    </row>
    <row r="9" spans="1:10" s="74" customFormat="1" ht="18.75">
      <c r="A9" s="169" t="s">
        <v>310</v>
      </c>
      <c r="B9" s="169"/>
      <c r="C9" s="169"/>
      <c r="D9" s="169"/>
      <c r="E9" s="169"/>
      <c r="F9" s="169"/>
      <c r="G9" s="169"/>
      <c r="H9" s="169"/>
      <c r="I9" s="169"/>
      <c r="J9" s="169"/>
    </row>
    <row r="10" spans="1:10" s="74" customFormat="1" ht="18.75">
      <c r="A10" s="39"/>
      <c r="B10" s="40"/>
      <c r="C10" s="40"/>
      <c r="D10" s="44"/>
      <c r="E10" s="44"/>
      <c r="F10" s="44"/>
      <c r="G10" s="44"/>
      <c r="H10" s="44"/>
      <c r="I10" s="44"/>
      <c r="J10" s="45" t="s">
        <v>3</v>
      </c>
    </row>
    <row r="11" spans="1:10" s="135" customFormat="1" ht="25.5">
      <c r="A11" s="170" t="s">
        <v>311</v>
      </c>
      <c r="B11" s="170" t="s">
        <v>312</v>
      </c>
      <c r="C11" s="170" t="s">
        <v>313</v>
      </c>
      <c r="D11" s="133" t="s">
        <v>314</v>
      </c>
      <c r="E11" s="172" t="s">
        <v>315</v>
      </c>
      <c r="F11" s="173" t="s">
        <v>316</v>
      </c>
      <c r="G11" s="173" t="s">
        <v>6</v>
      </c>
      <c r="H11" s="173" t="s">
        <v>7</v>
      </c>
      <c r="I11" s="172" t="s">
        <v>317</v>
      </c>
      <c r="J11" s="172"/>
    </row>
    <row r="12" spans="1:10" s="135" customFormat="1" ht="51">
      <c r="A12" s="171"/>
      <c r="B12" s="171"/>
      <c r="C12" s="171"/>
      <c r="D12" s="134" t="s">
        <v>318</v>
      </c>
      <c r="E12" s="172"/>
      <c r="F12" s="174"/>
      <c r="G12" s="174"/>
      <c r="H12" s="174"/>
      <c r="I12" s="134" t="s">
        <v>9</v>
      </c>
      <c r="J12" s="134" t="s">
        <v>319</v>
      </c>
    </row>
    <row r="13" spans="1:10" s="135" customFormat="1" ht="12.75">
      <c r="A13" s="136">
        <v>1</v>
      </c>
      <c r="B13" s="136">
        <v>2</v>
      </c>
      <c r="C13" s="136">
        <v>3</v>
      </c>
      <c r="D13" s="136">
        <v>4</v>
      </c>
      <c r="E13" s="136">
        <v>5</v>
      </c>
      <c r="F13" s="136">
        <v>6</v>
      </c>
      <c r="G13" s="136">
        <v>7</v>
      </c>
      <c r="H13" s="136">
        <v>8</v>
      </c>
      <c r="I13" s="136">
        <v>9</v>
      </c>
      <c r="J13" s="136">
        <v>10</v>
      </c>
    </row>
    <row r="14" spans="1:10" ht="31.5">
      <c r="A14" s="35" t="s">
        <v>138</v>
      </c>
      <c r="B14" s="36"/>
      <c r="C14" s="37"/>
      <c r="D14" s="47" t="s">
        <v>320</v>
      </c>
      <c r="E14" s="33"/>
      <c r="F14" s="33"/>
      <c r="G14" s="48">
        <f>H14+I14</f>
        <v>9528032</v>
      </c>
      <c r="H14" s="48">
        <f>H15</f>
        <v>9407132</v>
      </c>
      <c r="I14" s="48">
        <f>I15</f>
        <v>120900</v>
      </c>
      <c r="J14" s="48">
        <f>J15</f>
        <v>84900</v>
      </c>
    </row>
    <row r="15" spans="1:10" ht="31.5">
      <c r="A15" s="35" t="s">
        <v>140</v>
      </c>
      <c r="B15" s="36"/>
      <c r="C15" s="49"/>
      <c r="D15" s="47" t="s">
        <v>321</v>
      </c>
      <c r="E15" s="33"/>
      <c r="F15" s="33"/>
      <c r="G15" s="48">
        <f>H15+I15</f>
        <v>9528032</v>
      </c>
      <c r="H15" s="50">
        <f>SUM(H16:H30)</f>
        <v>9407132</v>
      </c>
      <c r="I15" s="50">
        <f>SUM(I16:I30)</f>
        <v>120900</v>
      </c>
      <c r="J15" s="48">
        <f>J28+J27</f>
        <v>84900</v>
      </c>
    </row>
    <row r="16" spans="1:10" ht="157.5">
      <c r="A16" s="51" t="s">
        <v>145</v>
      </c>
      <c r="B16" s="51" t="s">
        <v>146</v>
      </c>
      <c r="C16" s="52" t="s">
        <v>147</v>
      </c>
      <c r="D16" s="53" t="s">
        <v>148</v>
      </c>
      <c r="E16" s="54" t="s">
        <v>322</v>
      </c>
      <c r="F16" s="32" t="s">
        <v>351</v>
      </c>
      <c r="G16" s="48">
        <f aca="true" t="shared" si="0" ref="G16:G40">H16+I16</f>
        <v>85000</v>
      </c>
      <c r="H16" s="55">
        <v>85000</v>
      </c>
      <c r="I16" s="48"/>
      <c r="J16" s="48"/>
    </row>
    <row r="17" spans="1:10" ht="63">
      <c r="A17" s="51" t="s">
        <v>145</v>
      </c>
      <c r="B17" s="51" t="s">
        <v>146</v>
      </c>
      <c r="C17" s="52" t="s">
        <v>147</v>
      </c>
      <c r="D17" s="53" t="s">
        <v>148</v>
      </c>
      <c r="E17" s="32" t="s">
        <v>323</v>
      </c>
      <c r="F17" s="32" t="s">
        <v>352</v>
      </c>
      <c r="G17" s="48">
        <f t="shared" si="0"/>
        <v>270000</v>
      </c>
      <c r="H17" s="55">
        <v>270000</v>
      </c>
      <c r="I17" s="48"/>
      <c r="J17" s="55"/>
    </row>
    <row r="18" spans="1:10" ht="78.75">
      <c r="A18" s="51" t="s">
        <v>149</v>
      </c>
      <c r="B18" s="51" t="s">
        <v>150</v>
      </c>
      <c r="C18" s="56" t="s">
        <v>151</v>
      </c>
      <c r="D18" s="57" t="s">
        <v>152</v>
      </c>
      <c r="E18" s="32" t="s">
        <v>324</v>
      </c>
      <c r="F18" s="32" t="s">
        <v>353</v>
      </c>
      <c r="G18" s="48">
        <f t="shared" si="0"/>
        <v>3102639</v>
      </c>
      <c r="H18" s="55">
        <v>3102639</v>
      </c>
      <c r="I18" s="48"/>
      <c r="J18" s="55"/>
    </row>
    <row r="19" spans="1:10" ht="63">
      <c r="A19" s="58" t="s">
        <v>153</v>
      </c>
      <c r="B19" s="58" t="s">
        <v>154</v>
      </c>
      <c r="C19" s="59" t="s">
        <v>155</v>
      </c>
      <c r="D19" s="60" t="s">
        <v>156</v>
      </c>
      <c r="E19" s="32" t="s">
        <v>325</v>
      </c>
      <c r="F19" s="32" t="s">
        <v>354</v>
      </c>
      <c r="G19" s="48">
        <f t="shared" si="0"/>
        <v>113958</v>
      </c>
      <c r="H19" s="55">
        <v>113958</v>
      </c>
      <c r="I19" s="48"/>
      <c r="J19" s="55"/>
    </row>
    <row r="20" spans="1:10" ht="63">
      <c r="A20" s="61" t="s">
        <v>153</v>
      </c>
      <c r="B20" s="61" t="s">
        <v>154</v>
      </c>
      <c r="C20" s="62" t="s">
        <v>155</v>
      </c>
      <c r="D20" s="63" t="s">
        <v>156</v>
      </c>
      <c r="E20" s="32" t="s">
        <v>326</v>
      </c>
      <c r="F20" s="32" t="s">
        <v>355</v>
      </c>
      <c r="G20" s="48">
        <f t="shared" si="0"/>
        <v>1605105</v>
      </c>
      <c r="H20" s="55">
        <v>1605105</v>
      </c>
      <c r="I20" s="48"/>
      <c r="J20" s="55"/>
    </row>
    <row r="21" spans="1:10" ht="63">
      <c r="A21" s="51" t="s">
        <v>157</v>
      </c>
      <c r="B21" s="51" t="s">
        <v>158</v>
      </c>
      <c r="C21" s="56" t="s">
        <v>159</v>
      </c>
      <c r="D21" s="57" t="s">
        <v>160</v>
      </c>
      <c r="E21" s="32" t="s">
        <v>327</v>
      </c>
      <c r="F21" s="32" t="s">
        <v>356</v>
      </c>
      <c r="G21" s="48">
        <f>H21+I21</f>
        <v>581300</v>
      </c>
      <c r="H21" s="55">
        <v>581300</v>
      </c>
      <c r="I21" s="48"/>
      <c r="J21" s="55"/>
    </row>
    <row r="22" spans="1:10" ht="78.75">
      <c r="A22" s="51" t="s">
        <v>161</v>
      </c>
      <c r="B22" s="51">
        <v>3033</v>
      </c>
      <c r="C22" s="52" t="s">
        <v>163</v>
      </c>
      <c r="D22" s="53" t="s">
        <v>164</v>
      </c>
      <c r="E22" s="46" t="s">
        <v>328</v>
      </c>
      <c r="F22" s="32" t="s">
        <v>357</v>
      </c>
      <c r="G22" s="48">
        <f t="shared" si="0"/>
        <v>50000</v>
      </c>
      <c r="H22" s="55">
        <v>50000</v>
      </c>
      <c r="I22" s="48"/>
      <c r="J22" s="55"/>
    </row>
    <row r="23" spans="1:10" ht="78.75">
      <c r="A23" s="51" t="s">
        <v>165</v>
      </c>
      <c r="B23" s="47">
        <v>3104</v>
      </c>
      <c r="C23" s="64">
        <v>1020</v>
      </c>
      <c r="D23" s="53" t="s">
        <v>168</v>
      </c>
      <c r="E23" s="32" t="s">
        <v>325</v>
      </c>
      <c r="F23" s="32" t="s">
        <v>354</v>
      </c>
      <c r="G23" s="48">
        <f t="shared" si="0"/>
        <v>117580</v>
      </c>
      <c r="H23" s="55">
        <v>117580</v>
      </c>
      <c r="I23" s="48"/>
      <c r="J23" s="55"/>
    </row>
    <row r="24" spans="1:10" ht="63">
      <c r="A24" s="51" t="s">
        <v>329</v>
      </c>
      <c r="B24" s="47">
        <v>3210</v>
      </c>
      <c r="C24" s="64">
        <v>1050</v>
      </c>
      <c r="D24" s="53" t="s">
        <v>330</v>
      </c>
      <c r="E24" s="65" t="s">
        <v>331</v>
      </c>
      <c r="F24" s="65" t="s">
        <v>358</v>
      </c>
      <c r="G24" s="48">
        <f t="shared" si="0"/>
        <v>0</v>
      </c>
      <c r="H24" s="55"/>
      <c r="I24" s="48"/>
      <c r="J24" s="55"/>
    </row>
    <row r="25" spans="1:10" ht="78.75">
      <c r="A25" s="51" t="s">
        <v>173</v>
      </c>
      <c r="B25" s="51" t="s">
        <v>174</v>
      </c>
      <c r="C25" s="52" t="s">
        <v>175</v>
      </c>
      <c r="D25" s="53" t="s">
        <v>176</v>
      </c>
      <c r="E25" s="32" t="s">
        <v>332</v>
      </c>
      <c r="F25" s="32" t="s">
        <v>358</v>
      </c>
      <c r="G25" s="48">
        <f t="shared" si="0"/>
        <v>184000</v>
      </c>
      <c r="H25" s="55">
        <v>184000</v>
      </c>
      <c r="I25" s="48"/>
      <c r="J25" s="55"/>
    </row>
    <row r="26" spans="1:10" ht="78.75">
      <c r="A26" s="51" t="s">
        <v>177</v>
      </c>
      <c r="B26" s="51" t="s">
        <v>178</v>
      </c>
      <c r="C26" s="52" t="s">
        <v>175</v>
      </c>
      <c r="D26" s="53" t="s">
        <v>179</v>
      </c>
      <c r="E26" s="32" t="s">
        <v>332</v>
      </c>
      <c r="F26" s="32" t="s">
        <v>358</v>
      </c>
      <c r="G26" s="48">
        <f t="shared" si="0"/>
        <v>1550000</v>
      </c>
      <c r="H26" s="55">
        <v>1550000</v>
      </c>
      <c r="I26" s="48"/>
      <c r="J26" s="55"/>
    </row>
    <row r="27" spans="1:10" ht="78.75">
      <c r="A27" s="51" t="s">
        <v>180</v>
      </c>
      <c r="B27" s="51" t="s">
        <v>181</v>
      </c>
      <c r="C27" s="56" t="s">
        <v>182</v>
      </c>
      <c r="D27" s="57" t="s">
        <v>183</v>
      </c>
      <c r="E27" s="32" t="s">
        <v>332</v>
      </c>
      <c r="F27" s="32" t="s">
        <v>358</v>
      </c>
      <c r="G27" s="48">
        <f t="shared" si="0"/>
        <v>20000</v>
      </c>
      <c r="H27" s="55"/>
      <c r="I27" s="48">
        <v>20000</v>
      </c>
      <c r="J27" s="55">
        <v>20000</v>
      </c>
    </row>
    <row r="28" spans="1:10" ht="63">
      <c r="A28" s="51" t="s">
        <v>184</v>
      </c>
      <c r="B28" s="51" t="s">
        <v>185</v>
      </c>
      <c r="C28" s="52" t="s">
        <v>186</v>
      </c>
      <c r="D28" s="53" t="s">
        <v>187</v>
      </c>
      <c r="E28" s="32" t="s">
        <v>333</v>
      </c>
      <c r="F28" s="32" t="s">
        <v>359</v>
      </c>
      <c r="G28" s="48">
        <f t="shared" si="0"/>
        <v>64900</v>
      </c>
      <c r="H28" s="55"/>
      <c r="I28" s="48">
        <v>64900</v>
      </c>
      <c r="J28" s="55">
        <v>64900</v>
      </c>
    </row>
    <row r="29" spans="1:10" ht="94.5">
      <c r="A29" s="51" t="s">
        <v>188</v>
      </c>
      <c r="B29" s="51" t="s">
        <v>189</v>
      </c>
      <c r="C29" s="52" t="s">
        <v>190</v>
      </c>
      <c r="D29" s="53" t="s">
        <v>191</v>
      </c>
      <c r="E29" s="32" t="s">
        <v>334</v>
      </c>
      <c r="F29" s="32" t="s">
        <v>360</v>
      </c>
      <c r="G29" s="48">
        <f t="shared" si="0"/>
        <v>1747550</v>
      </c>
      <c r="H29" s="55">
        <v>1747550</v>
      </c>
      <c r="I29" s="48"/>
      <c r="J29" s="55"/>
    </row>
    <row r="30" spans="1:10" ht="63">
      <c r="A30" s="51" t="s">
        <v>192</v>
      </c>
      <c r="B30" s="51" t="s">
        <v>193</v>
      </c>
      <c r="C30" s="52" t="s">
        <v>194</v>
      </c>
      <c r="D30" s="53" t="s">
        <v>195</v>
      </c>
      <c r="E30" s="32" t="s">
        <v>335</v>
      </c>
      <c r="F30" s="32" t="s">
        <v>361</v>
      </c>
      <c r="G30" s="48">
        <f t="shared" si="0"/>
        <v>36000</v>
      </c>
      <c r="H30" s="55"/>
      <c r="I30" s="48">
        <v>36000</v>
      </c>
      <c r="J30" s="55"/>
    </row>
    <row r="31" spans="1:10" ht="47.25">
      <c r="A31" s="51" t="s">
        <v>196</v>
      </c>
      <c r="B31" s="51"/>
      <c r="C31" s="51"/>
      <c r="D31" s="47" t="s">
        <v>336</v>
      </c>
      <c r="E31" s="46"/>
      <c r="F31" s="33"/>
      <c r="G31" s="48">
        <f t="shared" si="0"/>
        <v>4641830</v>
      </c>
      <c r="H31" s="48">
        <f>H32</f>
        <v>4641830</v>
      </c>
      <c r="I31" s="48">
        <f>I32</f>
        <v>0</v>
      </c>
      <c r="J31" s="48">
        <f>J32</f>
        <v>0</v>
      </c>
    </row>
    <row r="32" spans="1:10" ht="47.25">
      <c r="A32" s="51" t="s">
        <v>198</v>
      </c>
      <c r="B32" s="51"/>
      <c r="C32" s="51"/>
      <c r="D32" s="47" t="s">
        <v>337</v>
      </c>
      <c r="E32" s="46"/>
      <c r="F32" s="33"/>
      <c r="G32" s="48">
        <f>H32+I32</f>
        <v>4641830</v>
      </c>
      <c r="H32" s="50">
        <f>SUM(H33:H35)</f>
        <v>4641830</v>
      </c>
      <c r="I32" s="50">
        <f>SUM(I34:I35)</f>
        <v>0</v>
      </c>
      <c r="J32" s="50">
        <f>SUM(J34:J35)</f>
        <v>0</v>
      </c>
    </row>
    <row r="33" spans="1:10" ht="63">
      <c r="A33" s="61" t="s">
        <v>202</v>
      </c>
      <c r="B33" s="61" t="s">
        <v>203</v>
      </c>
      <c r="C33" s="66" t="s">
        <v>204</v>
      </c>
      <c r="D33" s="67" t="s">
        <v>205</v>
      </c>
      <c r="E33" s="32" t="s">
        <v>338</v>
      </c>
      <c r="F33" s="32" t="s">
        <v>362</v>
      </c>
      <c r="G33" s="48">
        <f t="shared" si="0"/>
        <v>850000</v>
      </c>
      <c r="H33" s="68">
        <v>850000</v>
      </c>
      <c r="I33" s="50"/>
      <c r="J33" s="50"/>
    </row>
    <row r="34" spans="1:10" ht="63">
      <c r="A34" s="51" t="s">
        <v>206</v>
      </c>
      <c r="B34" s="51" t="s">
        <v>207</v>
      </c>
      <c r="C34" s="52" t="s">
        <v>208</v>
      </c>
      <c r="D34" s="53" t="s">
        <v>209</v>
      </c>
      <c r="E34" s="32" t="s">
        <v>338</v>
      </c>
      <c r="F34" s="32" t="s">
        <v>362</v>
      </c>
      <c r="G34" s="48">
        <f t="shared" si="0"/>
        <v>450000</v>
      </c>
      <c r="H34" s="55">
        <v>450000</v>
      </c>
      <c r="I34" s="55"/>
      <c r="J34" s="48"/>
    </row>
    <row r="35" spans="1:10" ht="63">
      <c r="A35" s="51" t="s">
        <v>219</v>
      </c>
      <c r="B35" s="51" t="s">
        <v>220</v>
      </c>
      <c r="C35" s="52" t="s">
        <v>217</v>
      </c>
      <c r="D35" s="53" t="s">
        <v>221</v>
      </c>
      <c r="E35" s="46" t="s">
        <v>339</v>
      </c>
      <c r="F35" s="32" t="s">
        <v>363</v>
      </c>
      <c r="G35" s="48">
        <f t="shared" si="0"/>
        <v>3341830</v>
      </c>
      <c r="H35" s="55">
        <v>3341830</v>
      </c>
      <c r="I35" s="48"/>
      <c r="J35" s="55"/>
    </row>
    <row r="36" spans="1:10" ht="63">
      <c r="A36" s="51" t="s">
        <v>340</v>
      </c>
      <c r="B36" s="51" t="s">
        <v>341</v>
      </c>
      <c r="C36" s="52" t="s">
        <v>217</v>
      </c>
      <c r="D36" s="53" t="s">
        <v>221</v>
      </c>
      <c r="E36" s="69" t="s">
        <v>342</v>
      </c>
      <c r="F36" s="65" t="s">
        <v>343</v>
      </c>
      <c r="G36" s="48">
        <f t="shared" si="0"/>
        <v>0</v>
      </c>
      <c r="H36" s="55"/>
      <c r="I36" s="48"/>
      <c r="J36" s="55"/>
    </row>
    <row r="37" spans="1:10" ht="47.25">
      <c r="A37" s="51" t="s">
        <v>261</v>
      </c>
      <c r="B37" s="47"/>
      <c r="C37" s="70"/>
      <c r="D37" s="52" t="s">
        <v>344</v>
      </c>
      <c r="E37" s="71"/>
      <c r="F37" s="33"/>
      <c r="G37" s="48">
        <f t="shared" si="0"/>
        <v>0</v>
      </c>
      <c r="H37" s="48">
        <f>H38</f>
        <v>0</v>
      </c>
      <c r="I37" s="48">
        <f>I38</f>
        <v>0</v>
      </c>
      <c r="J37" s="48">
        <f>J38</f>
        <v>0</v>
      </c>
    </row>
    <row r="38" spans="1:10" ht="47.25">
      <c r="A38" s="51" t="s">
        <v>263</v>
      </c>
      <c r="B38" s="47"/>
      <c r="C38" s="70"/>
      <c r="D38" s="52" t="s">
        <v>345</v>
      </c>
      <c r="E38" s="71"/>
      <c r="F38" s="33"/>
      <c r="G38" s="48">
        <f t="shared" si="0"/>
        <v>0</v>
      </c>
      <c r="H38" s="48">
        <f>H39+H40</f>
        <v>0</v>
      </c>
      <c r="I38" s="48">
        <f>I39+I40</f>
        <v>0</v>
      </c>
      <c r="J38" s="48">
        <f>J39+J40</f>
        <v>0</v>
      </c>
    </row>
    <row r="39" spans="1:10" ht="63">
      <c r="A39" s="51" t="s">
        <v>346</v>
      </c>
      <c r="B39" s="51" t="s">
        <v>347</v>
      </c>
      <c r="C39" s="52" t="s">
        <v>146</v>
      </c>
      <c r="D39" s="53" t="s">
        <v>348</v>
      </c>
      <c r="E39" s="65" t="s">
        <v>349</v>
      </c>
      <c r="F39" s="65" t="s">
        <v>364</v>
      </c>
      <c r="G39" s="48">
        <f t="shared" si="0"/>
        <v>0</v>
      </c>
      <c r="H39" s="55"/>
      <c r="I39" s="48"/>
      <c r="J39" s="55"/>
    </row>
    <row r="40" spans="1:10" ht="78.75">
      <c r="A40" s="51" t="s">
        <v>346</v>
      </c>
      <c r="B40" s="51" t="s">
        <v>347</v>
      </c>
      <c r="C40" s="52" t="s">
        <v>146</v>
      </c>
      <c r="D40" s="53" t="s">
        <v>348</v>
      </c>
      <c r="E40" s="46" t="s">
        <v>350</v>
      </c>
      <c r="F40" s="32" t="s">
        <v>365</v>
      </c>
      <c r="G40" s="48">
        <f t="shared" si="0"/>
        <v>0</v>
      </c>
      <c r="H40" s="55"/>
      <c r="I40" s="48"/>
      <c r="J40" s="55"/>
    </row>
    <row r="41" spans="1:10" ht="15.75">
      <c r="A41" s="72"/>
      <c r="B41" s="73"/>
      <c r="C41" s="73"/>
      <c r="D41" s="33" t="s">
        <v>268</v>
      </c>
      <c r="E41" s="73"/>
      <c r="F41" s="73"/>
      <c r="G41" s="48">
        <f>G14+G31+G37</f>
        <v>14169862</v>
      </c>
      <c r="H41" s="48">
        <f>H14+H31+H37</f>
        <v>14048962</v>
      </c>
      <c r="I41" s="48">
        <f>I14+I31+I37</f>
        <v>120900</v>
      </c>
      <c r="J41" s="48">
        <f>J14</f>
        <v>84900</v>
      </c>
    </row>
    <row r="42" spans="1:16" s="74" customFormat="1" ht="18.75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="74" customFormat="1" ht="18.75"/>
    <row r="44" spans="1:5" s="74" customFormat="1" ht="18.75">
      <c r="A44" s="88" t="s">
        <v>100</v>
      </c>
      <c r="D44" s="88"/>
      <c r="E44" s="107" t="s">
        <v>101</v>
      </c>
    </row>
  </sheetData>
  <sheetProtection/>
  <mergeCells count="10">
    <mergeCell ref="H7:J7"/>
    <mergeCell ref="A9:J9"/>
    <mergeCell ref="A11:A12"/>
    <mergeCell ref="B11:B12"/>
    <mergeCell ref="C11:C12"/>
    <mergeCell ref="E11:E12"/>
    <mergeCell ref="F11:F12"/>
    <mergeCell ref="G11:G12"/>
    <mergeCell ref="H11:H12"/>
    <mergeCell ref="I11:J11"/>
  </mergeCells>
  <printOptions horizontalCentered="1"/>
  <pageMargins left="0.3937007874015748" right="0.3937007874015748" top="1.1811023622047245" bottom="0.7874015748031497" header="0" footer="0"/>
  <pageSetup fitToHeight="1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Lenovo</cp:lastModifiedBy>
  <cp:lastPrinted>2021-02-08T18:22:34Z</cp:lastPrinted>
  <dcterms:created xsi:type="dcterms:W3CDTF">2021-02-05T13:10:04Z</dcterms:created>
  <dcterms:modified xsi:type="dcterms:W3CDTF">2021-02-09T06:12:28Z</dcterms:modified>
  <cp:category/>
  <cp:version/>
  <cp:contentType/>
  <cp:contentStatus/>
</cp:coreProperties>
</file>